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8190"/>
  </bookViews>
  <sheets>
    <sheet name="Indice pagamenti 3° Trim. 2015" sheetId="1" r:id="rId1"/>
    <sheet name="Indice" sheetId="2" r:id="rId2"/>
    <sheet name="Foglio2" sheetId="3" r:id="rId3"/>
    <sheet name="Foglio3" sheetId="4" r:id="rId4"/>
  </sheets>
  <calcPr calcId="125725"/>
</workbook>
</file>

<file path=xl/calcChain.xml><?xml version="1.0" encoding="utf-8"?>
<calcChain xmlns="http://schemas.openxmlformats.org/spreadsheetml/2006/main">
  <c r="C22" i="1"/>
  <c r="I22"/>
  <c r="J22"/>
  <c r="C21"/>
  <c r="I21"/>
  <c r="C20"/>
  <c r="I20"/>
  <c r="J20"/>
  <c r="C19"/>
  <c r="I19"/>
  <c r="C18"/>
  <c r="I18"/>
  <c r="J18"/>
  <c r="C17"/>
  <c r="I17"/>
  <c r="C16"/>
  <c r="I16"/>
  <c r="J16"/>
  <c r="C15"/>
  <c r="I15"/>
  <c r="C14"/>
  <c r="I14"/>
  <c r="J14"/>
  <c r="C13"/>
  <c r="I13"/>
  <c r="C12"/>
  <c r="I12"/>
  <c r="J12"/>
  <c r="C11"/>
  <c r="I11"/>
  <c r="C10"/>
  <c r="I10"/>
  <c r="J10"/>
  <c r="C9"/>
  <c r="I9"/>
  <c r="C8"/>
  <c r="I8"/>
  <c r="J8"/>
  <c r="C7"/>
  <c r="I7"/>
  <c r="J7"/>
  <c r="J23"/>
  <c r="K23"/>
  <c r="C6"/>
  <c r="I6"/>
  <c r="J6"/>
  <c r="C5"/>
  <c r="I5"/>
  <c r="J5"/>
  <c r="G5"/>
  <c r="G6"/>
  <c r="G7"/>
  <c r="G8"/>
  <c r="G9"/>
  <c r="G10"/>
  <c r="G11"/>
  <c r="J11"/>
  <c r="G12"/>
  <c r="G13"/>
  <c r="G14"/>
  <c r="G15"/>
  <c r="J15"/>
  <c r="G16"/>
  <c r="G17"/>
  <c r="G18"/>
  <c r="G19"/>
  <c r="J19"/>
  <c r="G20"/>
  <c r="G21"/>
  <c r="J21"/>
  <c r="G22"/>
  <c r="G23"/>
  <c r="J13"/>
  <c r="J17"/>
  <c r="J9"/>
</calcChain>
</file>

<file path=xl/sharedStrings.xml><?xml version="1.0" encoding="utf-8"?>
<sst xmlns="http://schemas.openxmlformats.org/spreadsheetml/2006/main" count="19" uniqueCount="19">
  <si>
    <r>
      <t xml:space="preserve">Direzione didattica statale 1° Circolo
</t>
    </r>
    <r>
      <rPr>
        <b/>
        <sz val="14"/>
        <color indexed="8"/>
        <rFont val="Garamond"/>
        <family val="1"/>
      </rPr>
      <t>"C. BATTISTI" - LECCE</t>
    </r>
  </si>
  <si>
    <t>Data ricevimento fattura</t>
  </si>
  <si>
    <t>Data scadenza fattura</t>
  </si>
  <si>
    <t>Data pagamento fattura</t>
  </si>
  <si>
    <t>data secondo pagamento</t>
  </si>
  <si>
    <t>importo fattura</t>
  </si>
  <si>
    <t>importo pagato</t>
  </si>
  <si>
    <t>secondo pagamento</t>
  </si>
  <si>
    <t>Giorni intercorrenti dalla scadenza</t>
  </si>
  <si>
    <t>Giorni intercorrenti dalla scadenza per importo pagato</t>
  </si>
  <si>
    <t>TOTALI</t>
  </si>
  <si>
    <t>Il Direttore dei Servizi Generali e Amministrativi</t>
  </si>
  <si>
    <t>Il Dirigente Scolastico</t>
  </si>
  <si>
    <t>Dott. Franco MARTELLA</t>
  </si>
  <si>
    <t>Dr.ssa Maria Rosaria RIELLI</t>
  </si>
  <si>
    <t>MandatoN.</t>
  </si>
  <si>
    <t>Lecce, li 03/10/2016 (prot. n. 3739/B15)</t>
  </si>
  <si>
    <t>INDICATORE DI TEMPESTIVITA' DEI PAGAMENTI TERZO TRIMESTRE ANNO 2016
(Art. 9 del D.P.C.M. 22 settembre 2014)</t>
  </si>
  <si>
    <r>
      <t xml:space="preserve">L'indicatore di tempestività dei pagamenti per la Direzione Didattica Statale 1° Circolo "C. Battisti" per il terzo trimestre 2016, calcolato ai sensi dell'art. 9 del D.P.C.M. 22 settembre 2014, quale differenza tra la data di scadenza della fattura o richiesta equivalente di pagamento e la data di pagamento ai fornitori, moltiplicata per l'importo dovuto, rapportata alla somma degli importi pagati nel periodo di riferimento, è di : </t>
    </r>
    <r>
      <rPr>
        <b/>
        <sz val="11"/>
        <color indexed="8"/>
        <rFont val="Calibri"/>
        <family val="2"/>
      </rPr>
      <t>- 19,85</t>
    </r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</si>
</sst>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</font>
    <font>
      <b/>
      <sz val="18"/>
      <color indexed="8"/>
      <name val="Garamond"/>
      <family val="1"/>
    </font>
    <font>
      <b/>
      <sz val="14"/>
      <color indexed="8"/>
      <name val="Garamond"/>
      <family val="1"/>
    </font>
    <font>
      <b/>
      <sz val="10"/>
      <color indexed="8"/>
      <name val="Arial Black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4" fontId="0" fillId="0" borderId="0" xfId="0" applyNumberFormat="1"/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4" fontId="0" fillId="0" borderId="1" xfId="0" applyNumberFormat="1" applyBorder="1"/>
    <xf numFmtId="2" fontId="0" fillId="0" borderId="1" xfId="0" applyNumberFormat="1" applyBorder="1"/>
    <xf numFmtId="2" fontId="6" fillId="0" borderId="1" xfId="0" applyNumberFormat="1" applyFont="1" applyBorder="1"/>
    <xf numFmtId="2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/>
    <xf numFmtId="0" fontId="0" fillId="0" borderId="0" xfId="0" applyFill="1" applyAlignment="1"/>
    <xf numFmtId="0" fontId="0" fillId="0" borderId="0" xfId="0" applyFill="1"/>
    <xf numFmtId="4" fontId="0" fillId="0" borderId="0" xfId="0" applyNumberFormat="1" applyFill="1"/>
    <xf numFmtId="2" fontId="0" fillId="0" borderId="0" xfId="0" applyNumberFormat="1" applyFill="1"/>
    <xf numFmtId="4" fontId="0" fillId="0" borderId="0" xfId="0" applyNumberFormat="1" applyBorder="1"/>
    <xf numFmtId="2" fontId="0" fillId="0" borderId="0" xfId="0" applyNumberFormat="1" applyBorder="1"/>
    <xf numFmtId="0" fontId="0" fillId="0" borderId="0" xfId="0" applyBorder="1"/>
    <xf numFmtId="2" fontId="6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0</xdr:row>
      <xdr:rowOff>57150</xdr:rowOff>
    </xdr:from>
    <xdr:to>
      <xdr:col>1</xdr:col>
      <xdr:colOff>828675</xdr:colOff>
      <xdr:row>0</xdr:row>
      <xdr:rowOff>552450</xdr:rowOff>
    </xdr:to>
    <xdr:pic>
      <xdr:nvPicPr>
        <xdr:cNvPr id="10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" y="57150"/>
          <a:ext cx="438150" cy="4953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>
      <selection activeCell="A26" sqref="A26:K26"/>
    </sheetView>
  </sheetViews>
  <sheetFormatPr defaultRowHeight="15"/>
  <cols>
    <col min="2" max="2" width="16.28515625" customWidth="1"/>
    <col min="3" max="3" width="15.7109375" customWidth="1"/>
    <col min="4" max="4" width="16.7109375" customWidth="1"/>
    <col min="5" max="5" width="0" hidden="1" customWidth="1"/>
    <col min="6" max="7" width="16" style="1" customWidth="1"/>
    <col min="8" max="8" width="0" hidden="1" customWidth="1"/>
    <col min="9" max="9" width="16.7109375" customWidth="1"/>
    <col min="10" max="10" width="13.85546875" customWidth="1"/>
  </cols>
  <sheetData>
    <row r="1" spans="1:11" ht="44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6.75" customHeight="1">
      <c r="A2" s="26" t="s">
        <v>17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4" spans="1:11" ht="40.5" customHeight="1">
      <c r="A4" s="13" t="s">
        <v>15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2" t="s">
        <v>7</v>
      </c>
      <c r="I4" s="4" t="s">
        <v>8</v>
      </c>
      <c r="J4" s="5" t="s">
        <v>9</v>
      </c>
      <c r="K4" s="6"/>
    </row>
    <row r="5" spans="1:11">
      <c r="A5" s="7">
        <v>114</v>
      </c>
      <c r="B5" s="8">
        <v>42534</v>
      </c>
      <c r="C5" s="8">
        <f t="shared" ref="C5:C22" si="0">B5+30</f>
        <v>42564</v>
      </c>
      <c r="D5" s="8">
        <v>42552</v>
      </c>
      <c r="E5" s="8"/>
      <c r="F5" s="9">
        <v>200</v>
      </c>
      <c r="G5" s="9">
        <f t="shared" ref="G5:G22" si="1">F5</f>
        <v>200</v>
      </c>
      <c r="H5" s="10"/>
      <c r="I5" s="6">
        <f t="shared" ref="I5:I22" si="2">D5-C5</f>
        <v>-12</v>
      </c>
      <c r="J5" s="6">
        <f t="shared" ref="J5:J22" si="3">+G5*I5</f>
        <v>-2400</v>
      </c>
      <c r="K5" s="6"/>
    </row>
    <row r="6" spans="1:11">
      <c r="A6" s="7">
        <v>115</v>
      </c>
      <c r="B6" s="8">
        <v>42541</v>
      </c>
      <c r="C6" s="8">
        <f t="shared" si="0"/>
        <v>42571</v>
      </c>
      <c r="D6" s="8">
        <v>42552</v>
      </c>
      <c r="E6" s="6"/>
      <c r="F6" s="9">
        <v>131</v>
      </c>
      <c r="G6" s="9">
        <f t="shared" si="1"/>
        <v>131</v>
      </c>
      <c r="H6" s="10"/>
      <c r="I6" s="6">
        <f t="shared" si="2"/>
        <v>-19</v>
      </c>
      <c r="J6" s="6">
        <f t="shared" si="3"/>
        <v>-2489</v>
      </c>
      <c r="K6" s="6"/>
    </row>
    <row r="7" spans="1:11">
      <c r="A7" s="7">
        <v>116</v>
      </c>
      <c r="B7" s="8">
        <v>42541</v>
      </c>
      <c r="C7" s="8">
        <f t="shared" si="0"/>
        <v>42571</v>
      </c>
      <c r="D7" s="8">
        <v>42552</v>
      </c>
      <c r="E7" s="8">
        <v>42053</v>
      </c>
      <c r="F7" s="9">
        <v>57.8</v>
      </c>
      <c r="G7" s="9">
        <f t="shared" si="1"/>
        <v>57.8</v>
      </c>
      <c r="H7" s="10">
        <v>7</v>
      </c>
      <c r="I7" s="6">
        <f t="shared" si="2"/>
        <v>-19</v>
      </c>
      <c r="J7" s="6">
        <f t="shared" si="3"/>
        <v>-1098.2</v>
      </c>
      <c r="K7" s="6"/>
    </row>
    <row r="8" spans="1:11">
      <c r="A8" s="7">
        <v>117</v>
      </c>
      <c r="B8" s="8">
        <v>42543</v>
      </c>
      <c r="C8" s="8">
        <f t="shared" si="0"/>
        <v>42573</v>
      </c>
      <c r="D8" s="8">
        <v>42552</v>
      </c>
      <c r="E8" s="8">
        <v>42053</v>
      </c>
      <c r="F8" s="9">
        <v>131</v>
      </c>
      <c r="G8" s="9">
        <f t="shared" si="1"/>
        <v>131</v>
      </c>
      <c r="H8" s="10">
        <v>9.9</v>
      </c>
      <c r="I8" s="6">
        <f t="shared" si="2"/>
        <v>-21</v>
      </c>
      <c r="J8" s="6">
        <f t="shared" si="3"/>
        <v>-2751</v>
      </c>
      <c r="K8" s="6"/>
    </row>
    <row r="9" spans="1:11">
      <c r="A9" s="7">
        <v>118</v>
      </c>
      <c r="B9" s="8">
        <v>42550</v>
      </c>
      <c r="C9" s="8">
        <f t="shared" si="0"/>
        <v>42580</v>
      </c>
      <c r="D9" s="8">
        <v>42552</v>
      </c>
      <c r="E9" s="8">
        <v>42053</v>
      </c>
      <c r="F9" s="9">
        <v>1010</v>
      </c>
      <c r="G9" s="9">
        <f t="shared" si="1"/>
        <v>1010</v>
      </c>
      <c r="H9" s="10">
        <v>116.6</v>
      </c>
      <c r="I9" s="6">
        <f t="shared" si="2"/>
        <v>-28</v>
      </c>
      <c r="J9" s="6">
        <f t="shared" si="3"/>
        <v>-28280</v>
      </c>
      <c r="K9" s="6"/>
    </row>
    <row r="10" spans="1:11">
      <c r="A10" s="7">
        <v>137</v>
      </c>
      <c r="B10" s="8">
        <v>42542</v>
      </c>
      <c r="C10" s="8">
        <f t="shared" si="0"/>
        <v>42572</v>
      </c>
      <c r="D10" s="8">
        <v>42565</v>
      </c>
      <c r="E10" s="8">
        <v>42053</v>
      </c>
      <c r="F10" s="9">
        <v>1000</v>
      </c>
      <c r="G10" s="9">
        <f t="shared" si="1"/>
        <v>1000</v>
      </c>
      <c r="H10" s="10">
        <v>16.059999999999999</v>
      </c>
      <c r="I10" s="6">
        <f t="shared" si="2"/>
        <v>-7</v>
      </c>
      <c r="J10" s="6">
        <f t="shared" si="3"/>
        <v>-7000</v>
      </c>
      <c r="K10" s="6"/>
    </row>
    <row r="11" spans="1:11">
      <c r="A11" s="7">
        <v>138</v>
      </c>
      <c r="B11" s="8">
        <v>42556</v>
      </c>
      <c r="C11" s="8">
        <f t="shared" si="0"/>
        <v>42586</v>
      </c>
      <c r="D11" s="8">
        <v>42565</v>
      </c>
      <c r="E11" s="8">
        <v>42053</v>
      </c>
      <c r="F11" s="9">
        <v>8077.74</v>
      </c>
      <c r="G11" s="9">
        <f t="shared" si="1"/>
        <v>8077.74</v>
      </c>
      <c r="H11" s="10">
        <v>154</v>
      </c>
      <c r="I11" s="6">
        <f t="shared" si="2"/>
        <v>-21</v>
      </c>
      <c r="J11" s="6">
        <f t="shared" si="3"/>
        <v>-169632.54</v>
      </c>
      <c r="K11" s="6"/>
    </row>
    <row r="12" spans="1:11">
      <c r="A12" s="7">
        <v>139</v>
      </c>
      <c r="B12" s="8">
        <v>42558</v>
      </c>
      <c r="C12" s="8">
        <f t="shared" si="0"/>
        <v>42588</v>
      </c>
      <c r="D12" s="8">
        <v>42565</v>
      </c>
      <c r="E12" s="8">
        <v>42053</v>
      </c>
      <c r="F12" s="9">
        <v>650</v>
      </c>
      <c r="G12" s="9">
        <f t="shared" si="1"/>
        <v>650</v>
      </c>
      <c r="H12" s="10">
        <v>7.27</v>
      </c>
      <c r="I12" s="6">
        <f t="shared" si="2"/>
        <v>-23</v>
      </c>
      <c r="J12" s="6">
        <f t="shared" si="3"/>
        <v>-14950</v>
      </c>
      <c r="K12" s="6"/>
    </row>
    <row r="13" spans="1:11">
      <c r="A13" s="7">
        <v>140</v>
      </c>
      <c r="B13" s="8">
        <v>42558</v>
      </c>
      <c r="C13" s="8">
        <f t="shared" si="0"/>
        <v>42588</v>
      </c>
      <c r="D13" s="8">
        <v>42565</v>
      </c>
      <c r="E13" s="8">
        <v>42053</v>
      </c>
      <c r="F13" s="9">
        <v>95</v>
      </c>
      <c r="G13" s="9">
        <f t="shared" si="1"/>
        <v>95</v>
      </c>
      <c r="H13" s="10">
        <v>126.77</v>
      </c>
      <c r="I13" s="6">
        <f t="shared" si="2"/>
        <v>-23</v>
      </c>
      <c r="J13" s="6">
        <f t="shared" si="3"/>
        <v>-2185</v>
      </c>
      <c r="K13" s="6"/>
    </row>
    <row r="14" spans="1:11">
      <c r="A14" s="7">
        <v>141</v>
      </c>
      <c r="B14" s="8">
        <v>42551</v>
      </c>
      <c r="C14" s="8">
        <f t="shared" si="0"/>
        <v>42581</v>
      </c>
      <c r="D14" s="8">
        <v>42578</v>
      </c>
      <c r="E14" s="6"/>
      <c r="F14" s="9">
        <v>35.9</v>
      </c>
      <c r="G14" s="9">
        <f t="shared" si="1"/>
        <v>35.9</v>
      </c>
      <c r="H14" s="10"/>
      <c r="I14" s="6">
        <f t="shared" si="2"/>
        <v>-3</v>
      </c>
      <c r="J14" s="6">
        <f t="shared" si="3"/>
        <v>-107.69999999999999</v>
      </c>
      <c r="K14" s="6"/>
    </row>
    <row r="15" spans="1:11">
      <c r="A15" s="7">
        <v>142</v>
      </c>
      <c r="B15" s="8">
        <v>42560</v>
      </c>
      <c r="C15" s="8">
        <f t="shared" si="0"/>
        <v>42590</v>
      </c>
      <c r="D15" s="8">
        <v>42578</v>
      </c>
      <c r="E15" s="6"/>
      <c r="F15" s="9">
        <v>610</v>
      </c>
      <c r="G15" s="9">
        <f t="shared" si="1"/>
        <v>610</v>
      </c>
      <c r="H15" s="10"/>
      <c r="I15" s="6">
        <f t="shared" si="2"/>
        <v>-12</v>
      </c>
      <c r="J15" s="6">
        <f t="shared" si="3"/>
        <v>-7320</v>
      </c>
      <c r="K15" s="6"/>
    </row>
    <row r="16" spans="1:11">
      <c r="A16" s="7">
        <v>144</v>
      </c>
      <c r="B16" s="8">
        <v>42576</v>
      </c>
      <c r="C16" s="8">
        <f t="shared" si="0"/>
        <v>42606</v>
      </c>
      <c r="D16" s="8">
        <v>42578</v>
      </c>
      <c r="E16" s="6"/>
      <c r="F16" s="9">
        <v>32.659999999999997</v>
      </c>
      <c r="G16" s="9">
        <f t="shared" si="1"/>
        <v>32.659999999999997</v>
      </c>
      <c r="H16" s="10"/>
      <c r="I16" s="6">
        <f t="shared" si="2"/>
        <v>-28</v>
      </c>
      <c r="J16" s="6">
        <f t="shared" si="3"/>
        <v>-914.4799999999999</v>
      </c>
      <c r="K16" s="6"/>
    </row>
    <row r="17" spans="1:11">
      <c r="A17" s="7">
        <v>145</v>
      </c>
      <c r="B17" s="8">
        <v>42577</v>
      </c>
      <c r="C17" s="8">
        <f t="shared" si="0"/>
        <v>42607</v>
      </c>
      <c r="D17" s="8">
        <v>42578</v>
      </c>
      <c r="E17" s="6"/>
      <c r="F17" s="9">
        <v>150</v>
      </c>
      <c r="G17" s="9">
        <f t="shared" si="1"/>
        <v>150</v>
      </c>
      <c r="H17" s="10"/>
      <c r="I17" s="6">
        <f t="shared" si="2"/>
        <v>-29</v>
      </c>
      <c r="J17" s="6">
        <f t="shared" si="3"/>
        <v>-4350</v>
      </c>
      <c r="K17" s="6"/>
    </row>
    <row r="18" spans="1:11">
      <c r="A18" s="7">
        <v>187</v>
      </c>
      <c r="B18" s="8">
        <v>42587</v>
      </c>
      <c r="C18" s="8">
        <f t="shared" si="0"/>
        <v>42617</v>
      </c>
      <c r="D18" s="8">
        <v>42615</v>
      </c>
      <c r="E18" s="6"/>
      <c r="F18" s="9">
        <v>19.79</v>
      </c>
      <c r="G18" s="9">
        <f t="shared" si="1"/>
        <v>19.79</v>
      </c>
      <c r="H18" s="10"/>
      <c r="I18" s="6">
        <f t="shared" si="2"/>
        <v>-2</v>
      </c>
      <c r="J18" s="6">
        <f t="shared" si="3"/>
        <v>-39.58</v>
      </c>
      <c r="K18" s="6"/>
    </row>
    <row r="19" spans="1:11">
      <c r="A19" s="7">
        <v>188</v>
      </c>
      <c r="B19" s="8">
        <v>42592</v>
      </c>
      <c r="C19" s="8">
        <f t="shared" si="0"/>
        <v>42622</v>
      </c>
      <c r="D19" s="8">
        <v>42615</v>
      </c>
      <c r="E19" s="6"/>
      <c r="F19" s="9">
        <v>88.5</v>
      </c>
      <c r="G19" s="9">
        <f t="shared" si="1"/>
        <v>88.5</v>
      </c>
      <c r="H19" s="10"/>
      <c r="I19" s="6">
        <f t="shared" si="2"/>
        <v>-7</v>
      </c>
      <c r="J19" s="6">
        <f t="shared" si="3"/>
        <v>-619.5</v>
      </c>
      <c r="K19" s="6"/>
    </row>
    <row r="20" spans="1:11">
      <c r="A20" s="7">
        <v>189</v>
      </c>
      <c r="B20" s="8">
        <v>42599</v>
      </c>
      <c r="C20" s="8">
        <f t="shared" si="0"/>
        <v>42629</v>
      </c>
      <c r="D20" s="8">
        <v>42615</v>
      </c>
      <c r="E20" s="6"/>
      <c r="F20" s="9">
        <v>4</v>
      </c>
      <c r="G20" s="9">
        <f t="shared" si="1"/>
        <v>4</v>
      </c>
      <c r="H20" s="10"/>
      <c r="I20" s="6">
        <f t="shared" si="2"/>
        <v>-14</v>
      </c>
      <c r="J20" s="6">
        <f t="shared" si="3"/>
        <v>-56</v>
      </c>
      <c r="K20" s="6"/>
    </row>
    <row r="21" spans="1:11">
      <c r="A21" s="7">
        <v>190</v>
      </c>
      <c r="B21" s="8">
        <v>42629</v>
      </c>
      <c r="C21" s="8">
        <f t="shared" si="0"/>
        <v>42659</v>
      </c>
      <c r="D21" s="8">
        <v>42642</v>
      </c>
      <c r="E21" s="6"/>
      <c r="F21" s="9">
        <v>20.49</v>
      </c>
      <c r="G21" s="9">
        <f t="shared" si="1"/>
        <v>20.49</v>
      </c>
      <c r="H21" s="10"/>
      <c r="I21" s="6">
        <f t="shared" si="2"/>
        <v>-17</v>
      </c>
      <c r="J21" s="6">
        <f t="shared" si="3"/>
        <v>-348.33</v>
      </c>
      <c r="K21" s="6"/>
    </row>
    <row r="22" spans="1:11">
      <c r="A22" s="7">
        <v>191</v>
      </c>
      <c r="B22" s="8">
        <v>42629</v>
      </c>
      <c r="C22" s="8">
        <f t="shared" si="0"/>
        <v>42659</v>
      </c>
      <c r="D22" s="8">
        <v>42642</v>
      </c>
      <c r="E22" s="6"/>
      <c r="F22" s="9">
        <v>22.55</v>
      </c>
      <c r="G22" s="9">
        <f t="shared" si="1"/>
        <v>22.55</v>
      </c>
      <c r="H22" s="10"/>
      <c r="I22" s="6">
        <f t="shared" si="2"/>
        <v>-17</v>
      </c>
      <c r="J22" s="6">
        <f t="shared" si="3"/>
        <v>-383.35</v>
      </c>
      <c r="K22" s="6"/>
    </row>
    <row r="23" spans="1:11">
      <c r="A23" s="27" t="s">
        <v>10</v>
      </c>
      <c r="B23" s="28"/>
      <c r="C23" s="28"/>
      <c r="D23" s="28"/>
      <c r="E23" s="28"/>
      <c r="F23" s="29"/>
      <c r="G23" s="9">
        <f>SUM(G5:G22)</f>
        <v>12336.43</v>
      </c>
      <c r="H23" s="10"/>
      <c r="I23" s="6"/>
      <c r="J23" s="6">
        <f>SUM(J5:J22)</f>
        <v>-244924.68</v>
      </c>
      <c r="K23" s="11">
        <f>+J23/G23</f>
        <v>-19.853772931066768</v>
      </c>
    </row>
    <row r="24" spans="1:11">
      <c r="A24" s="14"/>
      <c r="B24" s="14"/>
      <c r="C24" s="14"/>
      <c r="D24" s="14"/>
      <c r="E24" s="14"/>
      <c r="F24" s="14"/>
      <c r="G24" s="20"/>
      <c r="H24" s="21"/>
      <c r="I24" s="22"/>
      <c r="J24" s="22"/>
      <c r="K24" s="23"/>
    </row>
    <row r="25" spans="1:11" ht="15" customHeight="1">
      <c r="H25" s="12"/>
    </row>
    <row r="26" spans="1:11" ht="73.5" customHeight="1">
      <c r="A26" s="30" t="s">
        <v>18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s="17" customFormat="1">
      <c r="A27" s="16" t="s">
        <v>16</v>
      </c>
      <c r="B27" s="15"/>
      <c r="C27" s="15"/>
      <c r="F27" s="18"/>
      <c r="G27" s="18"/>
      <c r="H27" s="19"/>
    </row>
    <row r="28" spans="1:11" ht="15" customHeight="1">
      <c r="H28" s="12"/>
    </row>
    <row r="29" spans="1:11" ht="12.75" customHeight="1">
      <c r="B29" s="31" t="s">
        <v>11</v>
      </c>
      <c r="C29" s="31"/>
      <c r="I29" s="24" t="s">
        <v>12</v>
      </c>
      <c r="J29" s="24"/>
    </row>
    <row r="30" spans="1:11">
      <c r="B30" s="31"/>
      <c r="C30" s="31"/>
    </row>
    <row r="31" spans="1:11">
      <c r="B31" s="24" t="s">
        <v>13</v>
      </c>
      <c r="C31" s="24"/>
      <c r="I31" s="24" t="s">
        <v>14</v>
      </c>
      <c r="J31" s="24"/>
    </row>
  </sheetData>
  <sheetProtection selectLockedCells="1" selectUnlockedCells="1"/>
  <mergeCells count="8">
    <mergeCell ref="B31:C31"/>
    <mergeCell ref="I31:J31"/>
    <mergeCell ref="A1:K1"/>
    <mergeCell ref="A2:K2"/>
    <mergeCell ref="A23:F23"/>
    <mergeCell ref="A26:K26"/>
    <mergeCell ref="B29:C30"/>
    <mergeCell ref="I29:J29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F1:G1"/>
  <sheetViews>
    <sheetView workbookViewId="0">
      <selection activeCell="F30" sqref="F30"/>
    </sheetView>
  </sheetViews>
  <sheetFormatPr defaultRowHeight="15"/>
  <cols>
    <col min="6" max="7" width="9.140625" style="1"/>
  </cols>
  <sheetData/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Indice pagamenti 3° Trim. 2015</vt:lpstr>
      <vt:lpstr>Indice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scuola</dc:creator>
  <cp:lastModifiedBy>Alex</cp:lastModifiedBy>
  <cp:lastPrinted>2016-10-03T11:33:44Z</cp:lastPrinted>
  <dcterms:created xsi:type="dcterms:W3CDTF">2015-05-11T16:52:14Z</dcterms:created>
  <dcterms:modified xsi:type="dcterms:W3CDTF">2016-10-07T16:38:54Z</dcterms:modified>
</cp:coreProperties>
</file>