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2017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<sst xmlns="http://schemas.openxmlformats.org/spreadsheetml/2006/main" count="19" uniqueCount="19">
  <si>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</si>
  <si>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</si>
  <si>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</si>
  <si>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</si>
  <si>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</si>
  <si>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</si>
  <si>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</si>
  <si>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</si>
  <si>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</si>
  <si>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</si>
  <si>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</si>
  <si>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</si>
  <si>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</si>
  <si>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</si>
  <si>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</si>
  <si>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INDICATORE DI TEMPESTIVITA' DEI PAGAMENTI ANNO 2017
(Art. 9 del D.P.C.M. 22 settembre 2014)</t>
  </si>
  <si>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</si>
  <si>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r>
      <t>L'indicatore di tempestività dei pagamenti per la Direzione Didattica Statale 1° Circolo "C. Battisti" per l'anno 2017,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</t>
    </r>
    <r>
      <rPr>
        <sz val="11"/>
        <rFont val="Calibri"/>
        <family val="2"/>
      </rPr>
      <t>o, è di :</t>
    </r>
    <r>
      <rPr>
        <b/>
        <sz val="11"/>
        <rFont val="Calibri"/>
        <family val="2"/>
      </rPr>
      <t xml:space="preserve"> -4,25</t>
    </r>
  </si>
  <si>
    <t>Lecce, li 19/01/2018  (prot. n. 240/U).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</si>
</sst>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27">
      <selection activeCell="A140" sqref="A140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6.75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40.5" customHeight="1">
      <c r="A4" s="12" t="s">
        <v>14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2" t="s">
        <v>6</v>
      </c>
      <c r="I4" s="4" t="s">
        <v>7</v>
      </c>
      <c r="J4" s="5" t="s">
        <v>8</v>
      </c>
      <c r="K4" s="6"/>
    </row>
    <row r="5" spans="1:11" ht="15">
      <c r="A5" s="7">
        <v>1</v>
      </c>
      <c r="B5" s="8">
        <v>42748</v>
      </c>
      <c r="C5" s="8">
        <f aca="true" t="shared" si="0" ref="C5:C10">B5+30</f>
        <v>42778</v>
      </c>
      <c r="D5" s="8">
        <v>42761</v>
      </c>
      <c r="E5" s="8"/>
      <c r="F5" s="9">
        <v>413.46</v>
      </c>
      <c r="G5" s="9">
        <f aca="true" t="shared" si="1" ref="G5:G29">F5</f>
        <v>413.46</v>
      </c>
      <c r="H5" s="10"/>
      <c r="I5" s="6">
        <f aca="true" t="shared" si="2" ref="I5:I29">D5-C5</f>
        <v>-17</v>
      </c>
      <c r="J5" s="6">
        <f aca="true" t="shared" si="3" ref="J5:J29">+G5*I5</f>
        <v>-7028.82</v>
      </c>
      <c r="K5" s="6"/>
    </row>
    <row r="6" spans="1:11" ht="15">
      <c r="A6" s="7">
        <v>2</v>
      </c>
      <c r="B6" s="8">
        <v>42718</v>
      </c>
      <c r="C6" s="8">
        <f t="shared" si="0"/>
        <v>42748</v>
      </c>
      <c r="D6" s="8">
        <v>42762</v>
      </c>
      <c r="E6" s="6"/>
      <c r="F6" s="9">
        <v>71.47</v>
      </c>
      <c r="G6" s="9">
        <f t="shared" si="1"/>
        <v>71.47</v>
      </c>
      <c r="H6" s="10"/>
      <c r="I6" s="6">
        <f t="shared" si="2"/>
        <v>14</v>
      </c>
      <c r="J6" s="6">
        <f t="shared" si="3"/>
        <v>1000.5799999999999</v>
      </c>
      <c r="K6" s="6"/>
    </row>
    <row r="7" spans="1:11" ht="15">
      <c r="A7" s="7">
        <v>3</v>
      </c>
      <c r="B7" s="8">
        <v>42719</v>
      </c>
      <c r="C7" s="8">
        <f t="shared" si="0"/>
        <v>42749</v>
      </c>
      <c r="D7" s="8">
        <v>42762</v>
      </c>
      <c r="E7" s="8">
        <v>42053</v>
      </c>
      <c r="F7" s="9">
        <v>8077.74</v>
      </c>
      <c r="G7" s="9">
        <f t="shared" si="1"/>
        <v>8077.74</v>
      </c>
      <c r="H7" s="10">
        <v>7</v>
      </c>
      <c r="I7" s="6">
        <f t="shared" si="2"/>
        <v>13</v>
      </c>
      <c r="J7" s="6">
        <f t="shared" si="3"/>
        <v>105010.62</v>
      </c>
      <c r="K7" s="6"/>
    </row>
    <row r="8" spans="1:11" ht="15">
      <c r="A8" s="7">
        <v>4</v>
      </c>
      <c r="B8" s="8">
        <v>42733</v>
      </c>
      <c r="C8" s="8">
        <f t="shared" si="0"/>
        <v>42763</v>
      </c>
      <c r="D8" s="8">
        <v>42762</v>
      </c>
      <c r="E8" s="8">
        <v>42053</v>
      </c>
      <c r="F8" s="9">
        <v>94.2</v>
      </c>
      <c r="G8" s="9">
        <f t="shared" si="1"/>
        <v>94.2</v>
      </c>
      <c r="H8" s="10">
        <v>9.9</v>
      </c>
      <c r="I8" s="6">
        <f t="shared" si="2"/>
        <v>-1</v>
      </c>
      <c r="J8" s="6">
        <f t="shared" si="3"/>
        <v>-94.2</v>
      </c>
      <c r="K8" s="6"/>
    </row>
    <row r="9" spans="1:11" ht="15">
      <c r="A9" s="7">
        <v>5</v>
      </c>
      <c r="B9" s="8">
        <v>42733</v>
      </c>
      <c r="C9" s="8">
        <f t="shared" si="0"/>
        <v>42763</v>
      </c>
      <c r="D9" s="8">
        <v>42762</v>
      </c>
      <c r="E9" s="8">
        <v>42053</v>
      </c>
      <c r="F9" s="9">
        <v>392.84</v>
      </c>
      <c r="G9" s="9">
        <f t="shared" si="1"/>
        <v>392.84</v>
      </c>
      <c r="H9" s="10">
        <v>116.6</v>
      </c>
      <c r="I9" s="6">
        <f t="shared" si="2"/>
        <v>-1</v>
      </c>
      <c r="J9" s="6">
        <f t="shared" si="3"/>
        <v>-392.84</v>
      </c>
      <c r="K9" s="6"/>
    </row>
    <row r="10" spans="1:11" ht="15">
      <c r="A10" s="7">
        <v>6</v>
      </c>
      <c r="B10" s="8">
        <v>42754</v>
      </c>
      <c r="C10" s="8">
        <f t="shared" si="0"/>
        <v>42784</v>
      </c>
      <c r="D10" s="8">
        <v>42762</v>
      </c>
      <c r="E10" s="8">
        <v>42053</v>
      </c>
      <c r="F10" s="9">
        <v>13.11</v>
      </c>
      <c r="G10" s="9">
        <f t="shared" si="1"/>
        <v>13.11</v>
      </c>
      <c r="H10" s="10">
        <v>16.06</v>
      </c>
      <c r="I10" s="6">
        <f t="shared" si="2"/>
        <v>-22</v>
      </c>
      <c r="J10" s="6">
        <f t="shared" si="3"/>
        <v>-288.41999999999996</v>
      </c>
      <c r="K10" s="6"/>
    </row>
    <row r="11" spans="1:11" ht="15">
      <c r="A11" s="7">
        <v>7</v>
      </c>
      <c r="B11" s="8">
        <v>42721</v>
      </c>
      <c r="C11" s="8">
        <v>42762</v>
      </c>
      <c r="D11" s="8">
        <v>42762</v>
      </c>
      <c r="E11" s="8">
        <v>42053</v>
      </c>
      <c r="F11" s="9">
        <v>108.75</v>
      </c>
      <c r="G11" s="9">
        <f t="shared" si="1"/>
        <v>108.75</v>
      </c>
      <c r="H11" s="10">
        <v>154</v>
      </c>
      <c r="I11" s="6">
        <f t="shared" si="2"/>
        <v>0</v>
      </c>
      <c r="J11" s="6">
        <f t="shared" si="3"/>
        <v>0</v>
      </c>
      <c r="K11" s="6"/>
    </row>
    <row r="12" spans="1:11" ht="15">
      <c r="A12" s="7">
        <v>8</v>
      </c>
      <c r="B12" s="8">
        <v>42733</v>
      </c>
      <c r="C12" s="8">
        <v>42766</v>
      </c>
      <c r="D12" s="8">
        <v>42765</v>
      </c>
      <c r="E12" s="8">
        <v>42053</v>
      </c>
      <c r="F12" s="9">
        <v>244.27</v>
      </c>
      <c r="G12" s="9">
        <f t="shared" si="1"/>
        <v>244.27</v>
      </c>
      <c r="H12" s="10">
        <v>7.27</v>
      </c>
      <c r="I12" s="6">
        <f t="shared" si="2"/>
        <v>-1</v>
      </c>
      <c r="J12" s="6">
        <f t="shared" si="3"/>
        <v>-244.27</v>
      </c>
      <c r="K12" s="6"/>
    </row>
    <row r="13" spans="1:11" ht="15">
      <c r="A13" s="7">
        <v>16</v>
      </c>
      <c r="B13" s="8">
        <v>42710</v>
      </c>
      <c r="C13" s="8">
        <f aca="true" t="shared" si="4" ref="C13:C22">B13+30</f>
        <v>42740</v>
      </c>
      <c r="D13" s="8">
        <v>42780</v>
      </c>
      <c r="E13" s="8">
        <v>42053</v>
      </c>
      <c r="F13" s="9">
        <v>27835</v>
      </c>
      <c r="G13" s="9">
        <f t="shared" si="1"/>
        <v>27835</v>
      </c>
      <c r="H13" s="10">
        <v>126.77</v>
      </c>
      <c r="I13" s="6">
        <f t="shared" si="2"/>
        <v>40</v>
      </c>
      <c r="J13" s="6">
        <f t="shared" si="3"/>
        <v>1113400</v>
      </c>
      <c r="K13" s="6"/>
    </row>
    <row r="14" spans="1:11" ht="15">
      <c r="A14" s="7">
        <v>18</v>
      </c>
      <c r="B14" s="8">
        <v>42762</v>
      </c>
      <c r="C14" s="8">
        <f t="shared" si="4"/>
        <v>42792</v>
      </c>
      <c r="D14" s="8">
        <v>42788</v>
      </c>
      <c r="E14" s="6"/>
      <c r="F14" s="9">
        <v>980</v>
      </c>
      <c r="G14" s="9">
        <f t="shared" si="1"/>
        <v>980</v>
      </c>
      <c r="H14" s="10"/>
      <c r="I14" s="6">
        <f t="shared" si="2"/>
        <v>-4</v>
      </c>
      <c r="J14" s="6">
        <f t="shared" si="3"/>
        <v>-3920</v>
      </c>
      <c r="K14" s="6"/>
    </row>
    <row r="15" spans="1:11" ht="15">
      <c r="A15" s="7">
        <v>19</v>
      </c>
      <c r="B15" s="8">
        <v>42765</v>
      </c>
      <c r="C15" s="8">
        <f t="shared" si="4"/>
        <v>42795</v>
      </c>
      <c r="D15" s="8">
        <v>42788</v>
      </c>
      <c r="E15" s="6"/>
      <c r="F15" s="9">
        <v>2385</v>
      </c>
      <c r="G15" s="9">
        <f t="shared" si="1"/>
        <v>2385</v>
      </c>
      <c r="H15" s="10"/>
      <c r="I15" s="6">
        <f t="shared" si="2"/>
        <v>-7</v>
      </c>
      <c r="J15" s="6">
        <f t="shared" si="3"/>
        <v>-16695</v>
      </c>
      <c r="K15" s="6"/>
    </row>
    <row r="16" spans="1:11" ht="15">
      <c r="A16" s="7">
        <v>20</v>
      </c>
      <c r="B16" s="8">
        <v>42769</v>
      </c>
      <c r="C16" s="8">
        <f t="shared" si="4"/>
        <v>42799</v>
      </c>
      <c r="D16" s="8">
        <v>42788</v>
      </c>
      <c r="E16" s="6"/>
      <c r="F16" s="9">
        <v>8077.74</v>
      </c>
      <c r="G16" s="9">
        <f t="shared" si="1"/>
        <v>8077.74</v>
      </c>
      <c r="H16" s="10"/>
      <c r="I16" s="6">
        <f t="shared" si="2"/>
        <v>-11</v>
      </c>
      <c r="J16" s="6">
        <f t="shared" si="3"/>
        <v>-88855.14</v>
      </c>
      <c r="K16" s="6"/>
    </row>
    <row r="17" spans="1:11" ht="15">
      <c r="A17" s="7">
        <v>21</v>
      </c>
      <c r="B17" s="8">
        <v>42769</v>
      </c>
      <c r="C17" s="8">
        <f t="shared" si="4"/>
        <v>42799</v>
      </c>
      <c r="D17" s="8">
        <v>42788</v>
      </c>
      <c r="E17" s="6"/>
      <c r="F17" s="9">
        <v>294</v>
      </c>
      <c r="G17" s="9">
        <f t="shared" si="1"/>
        <v>294</v>
      </c>
      <c r="H17" s="10"/>
      <c r="I17" s="6">
        <f t="shared" si="2"/>
        <v>-11</v>
      </c>
      <c r="J17" s="6">
        <f t="shared" si="3"/>
        <v>-3234</v>
      </c>
      <c r="K17" s="6"/>
    </row>
    <row r="18" spans="1:11" ht="15">
      <c r="A18" s="7">
        <v>22</v>
      </c>
      <c r="B18" s="8">
        <v>42776</v>
      </c>
      <c r="C18" s="8">
        <f t="shared" si="4"/>
        <v>42806</v>
      </c>
      <c r="D18" s="8">
        <v>42788</v>
      </c>
      <c r="E18" s="6"/>
      <c r="F18" s="9">
        <v>7.25</v>
      </c>
      <c r="G18" s="9">
        <f t="shared" si="1"/>
        <v>7.25</v>
      </c>
      <c r="H18" s="10"/>
      <c r="I18" s="6">
        <f t="shared" si="2"/>
        <v>-18</v>
      </c>
      <c r="J18" s="6">
        <f t="shared" si="3"/>
        <v>-130.5</v>
      </c>
      <c r="K18" s="6"/>
    </row>
    <row r="19" spans="1:11" ht="15">
      <c r="A19" s="7">
        <v>23</v>
      </c>
      <c r="B19" s="8">
        <v>42777</v>
      </c>
      <c r="C19" s="8">
        <f t="shared" si="4"/>
        <v>42807</v>
      </c>
      <c r="D19" s="8">
        <v>42788</v>
      </c>
      <c r="E19" s="6"/>
      <c r="F19" s="9">
        <v>413.46</v>
      </c>
      <c r="G19" s="9">
        <f t="shared" si="1"/>
        <v>413.46</v>
      </c>
      <c r="H19" s="10"/>
      <c r="I19" s="6">
        <f t="shared" si="2"/>
        <v>-19</v>
      </c>
      <c r="J19" s="6">
        <f t="shared" si="3"/>
        <v>-7855.74</v>
      </c>
      <c r="K19" s="6"/>
    </row>
    <row r="20" spans="1:11" ht="15">
      <c r="A20" s="7">
        <v>24</v>
      </c>
      <c r="B20" s="8">
        <v>42766</v>
      </c>
      <c r="C20" s="8">
        <f t="shared" si="4"/>
        <v>42796</v>
      </c>
      <c r="D20" s="8">
        <v>42796</v>
      </c>
      <c r="E20" s="6"/>
      <c r="F20" s="9">
        <v>17406.5</v>
      </c>
      <c r="G20" s="9">
        <f t="shared" si="1"/>
        <v>17406.5</v>
      </c>
      <c r="H20" s="10"/>
      <c r="I20" s="6">
        <f t="shared" si="2"/>
        <v>0</v>
      </c>
      <c r="J20" s="6">
        <f t="shared" si="3"/>
        <v>0</v>
      </c>
      <c r="K20" s="6"/>
    </row>
    <row r="21" spans="1:11" ht="15">
      <c r="A21" s="7">
        <v>25</v>
      </c>
      <c r="B21" s="8">
        <v>42766</v>
      </c>
      <c r="C21" s="8">
        <f t="shared" si="4"/>
        <v>42796</v>
      </c>
      <c r="D21" s="8">
        <v>42796</v>
      </c>
      <c r="E21" s="6"/>
      <c r="F21" s="9">
        <v>163</v>
      </c>
      <c r="G21" s="9">
        <f t="shared" si="1"/>
        <v>163</v>
      </c>
      <c r="H21" s="10"/>
      <c r="I21" s="6">
        <f t="shared" si="2"/>
        <v>0</v>
      </c>
      <c r="J21" s="6">
        <f t="shared" si="3"/>
        <v>0</v>
      </c>
      <c r="K21" s="6"/>
    </row>
    <row r="22" spans="1:11" ht="15">
      <c r="A22" s="7">
        <v>34</v>
      </c>
      <c r="B22" s="8">
        <v>42780</v>
      </c>
      <c r="C22" s="8">
        <f t="shared" si="4"/>
        <v>42810</v>
      </c>
      <c r="D22" s="8">
        <v>42802</v>
      </c>
      <c r="E22" s="6"/>
      <c r="F22" s="9">
        <v>53.85</v>
      </c>
      <c r="G22" s="9">
        <f t="shared" si="1"/>
        <v>53.85</v>
      </c>
      <c r="H22" s="10"/>
      <c r="I22" s="6">
        <f t="shared" si="2"/>
        <v>-8</v>
      </c>
      <c r="J22" s="6">
        <f t="shared" si="3"/>
        <v>-430.8</v>
      </c>
      <c r="K22" s="6"/>
    </row>
    <row r="23" spans="1:11" ht="15">
      <c r="A23" s="7">
        <v>35</v>
      </c>
      <c r="B23" s="8">
        <v>42786</v>
      </c>
      <c r="C23" s="8">
        <f aca="true" t="shared" si="5" ref="C23:C30">B23+30</f>
        <v>42816</v>
      </c>
      <c r="D23" s="8">
        <v>42802</v>
      </c>
      <c r="E23" s="6"/>
      <c r="F23" s="9">
        <v>360.9</v>
      </c>
      <c r="G23" s="9">
        <f t="shared" si="1"/>
        <v>360.9</v>
      </c>
      <c r="H23" s="10"/>
      <c r="I23" s="6">
        <f t="shared" si="2"/>
        <v>-14</v>
      </c>
      <c r="J23" s="6">
        <f t="shared" si="3"/>
        <v>-5052.599999999999</v>
      </c>
      <c r="K23" s="6"/>
    </row>
    <row r="24" spans="1:11" ht="15">
      <c r="A24" s="7">
        <v>36</v>
      </c>
      <c r="B24" s="8">
        <v>42787</v>
      </c>
      <c r="C24" s="8">
        <f t="shared" si="5"/>
        <v>42817</v>
      </c>
      <c r="D24" s="8">
        <v>42802</v>
      </c>
      <c r="E24" s="6"/>
      <c r="F24" s="9">
        <v>247.26</v>
      </c>
      <c r="G24" s="9">
        <f t="shared" si="1"/>
        <v>247.26</v>
      </c>
      <c r="H24" s="10"/>
      <c r="I24" s="6">
        <f t="shared" si="2"/>
        <v>-15</v>
      </c>
      <c r="J24" s="6">
        <f t="shared" si="3"/>
        <v>-3708.8999999999996</v>
      </c>
      <c r="K24" s="6"/>
    </row>
    <row r="25" spans="1:11" ht="15">
      <c r="A25" s="7">
        <v>37</v>
      </c>
      <c r="B25" s="8">
        <v>42792</v>
      </c>
      <c r="C25" s="8">
        <f t="shared" si="5"/>
        <v>42822</v>
      </c>
      <c r="D25" s="8">
        <v>42802</v>
      </c>
      <c r="E25" s="6"/>
      <c r="F25" s="9">
        <v>427.88</v>
      </c>
      <c r="G25" s="9">
        <f t="shared" si="1"/>
        <v>427.88</v>
      </c>
      <c r="H25" s="10"/>
      <c r="I25" s="6">
        <f t="shared" si="2"/>
        <v>-20</v>
      </c>
      <c r="J25" s="6">
        <f t="shared" si="3"/>
        <v>-8557.6</v>
      </c>
      <c r="K25" s="6"/>
    </row>
    <row r="26" spans="1:11" ht="15">
      <c r="A26" s="7">
        <v>38</v>
      </c>
      <c r="B26" s="8">
        <v>42794</v>
      </c>
      <c r="C26" s="8">
        <f t="shared" si="5"/>
        <v>42824</v>
      </c>
      <c r="D26" s="8">
        <v>42802</v>
      </c>
      <c r="E26" s="6"/>
      <c r="F26" s="9">
        <v>71.8</v>
      </c>
      <c r="G26" s="9">
        <f t="shared" si="1"/>
        <v>71.8</v>
      </c>
      <c r="H26" s="10"/>
      <c r="I26" s="6">
        <f t="shared" si="2"/>
        <v>-22</v>
      </c>
      <c r="J26" s="6">
        <f t="shared" si="3"/>
        <v>-1579.6</v>
      </c>
      <c r="K26" s="6"/>
    </row>
    <row r="27" spans="1:11" ht="15">
      <c r="A27" s="7">
        <v>39</v>
      </c>
      <c r="B27" s="8">
        <v>42796</v>
      </c>
      <c r="C27" s="8">
        <f t="shared" si="5"/>
        <v>42826</v>
      </c>
      <c r="D27" s="8">
        <v>42802</v>
      </c>
      <c r="E27" s="6"/>
      <c r="F27" s="9">
        <v>5.74</v>
      </c>
      <c r="G27" s="9">
        <f t="shared" si="1"/>
        <v>5.74</v>
      </c>
      <c r="H27" s="10"/>
      <c r="I27" s="6">
        <f t="shared" si="2"/>
        <v>-24</v>
      </c>
      <c r="J27" s="6">
        <f t="shared" si="3"/>
        <v>-137.76</v>
      </c>
      <c r="K27" s="6"/>
    </row>
    <row r="28" spans="1:11" ht="15">
      <c r="A28" s="7">
        <v>40</v>
      </c>
      <c r="B28" s="8">
        <v>42797</v>
      </c>
      <c r="C28" s="8">
        <f t="shared" si="5"/>
        <v>42827</v>
      </c>
      <c r="D28" s="8">
        <v>42802</v>
      </c>
      <c r="E28" s="6"/>
      <c r="F28" s="9">
        <v>130</v>
      </c>
      <c r="G28" s="9">
        <f t="shared" si="1"/>
        <v>130</v>
      </c>
      <c r="H28" s="10"/>
      <c r="I28" s="6">
        <f t="shared" si="2"/>
        <v>-25</v>
      </c>
      <c r="J28" s="6">
        <f t="shared" si="3"/>
        <v>-3250</v>
      </c>
      <c r="K28" s="6"/>
    </row>
    <row r="29" spans="1:11" ht="15">
      <c r="A29" s="7">
        <v>41</v>
      </c>
      <c r="B29" s="8">
        <v>42797</v>
      </c>
      <c r="C29" s="8">
        <f t="shared" si="5"/>
        <v>42827</v>
      </c>
      <c r="D29" s="8">
        <v>42802</v>
      </c>
      <c r="E29" s="6"/>
      <c r="F29" s="9">
        <v>8077.74</v>
      </c>
      <c r="G29" s="9">
        <f t="shared" si="1"/>
        <v>8077.74</v>
      </c>
      <c r="H29" s="10"/>
      <c r="I29" s="6">
        <f t="shared" si="2"/>
        <v>-25</v>
      </c>
      <c r="J29" s="6">
        <f t="shared" si="3"/>
        <v>-201943.5</v>
      </c>
      <c r="K29" s="6"/>
    </row>
    <row r="30" spans="1:11" ht="15">
      <c r="A30" s="7">
        <v>42</v>
      </c>
      <c r="B30" s="8">
        <v>42801</v>
      </c>
      <c r="C30" s="8">
        <f t="shared" si="5"/>
        <v>42831</v>
      </c>
      <c r="D30" s="8">
        <v>42823</v>
      </c>
      <c r="E30" s="6"/>
      <c r="F30" s="9">
        <v>254.9</v>
      </c>
      <c r="G30" s="9">
        <f>F30</f>
        <v>254.9</v>
      </c>
      <c r="H30" s="10"/>
      <c r="I30" s="6">
        <f>D30-C30</f>
        <v>-8</v>
      </c>
      <c r="J30" s="6">
        <f>+G30*I30</f>
        <v>-2039.2</v>
      </c>
      <c r="K30" s="6"/>
    </row>
    <row r="31" spans="1:11" ht="15">
      <c r="A31" s="7">
        <v>43</v>
      </c>
      <c r="B31" s="8">
        <v>42801</v>
      </c>
      <c r="C31" s="8">
        <f aca="true" t="shared" si="6" ref="C31:C91">B31+30</f>
        <v>42831</v>
      </c>
      <c r="D31" s="8">
        <v>42823</v>
      </c>
      <c r="E31" s="6"/>
      <c r="F31" s="9">
        <v>300.3</v>
      </c>
      <c r="G31" s="9">
        <f aca="true" t="shared" si="7" ref="G31:G48">F31</f>
        <v>300.3</v>
      </c>
      <c r="H31" s="10"/>
      <c r="I31" s="6">
        <f aca="true" t="shared" si="8" ref="I31:I48">D31-C31</f>
        <v>-8</v>
      </c>
      <c r="J31" s="6">
        <f aca="true" t="shared" si="9" ref="J31:J48">+G31*I31</f>
        <v>-2402.4</v>
      </c>
      <c r="K31" s="6"/>
    </row>
    <row r="32" spans="1:11" ht="15">
      <c r="A32" s="7">
        <v>44</v>
      </c>
      <c r="B32" s="8">
        <v>42803</v>
      </c>
      <c r="C32" s="8">
        <f t="shared" si="6"/>
        <v>42833</v>
      </c>
      <c r="D32" s="8">
        <v>42823</v>
      </c>
      <c r="E32" s="6"/>
      <c r="F32" s="9">
        <v>14.26</v>
      </c>
      <c r="G32" s="9">
        <f t="shared" si="7"/>
        <v>14.26</v>
      </c>
      <c r="H32" s="10"/>
      <c r="I32" s="6">
        <f t="shared" si="8"/>
        <v>-10</v>
      </c>
      <c r="J32" s="6">
        <f t="shared" si="9"/>
        <v>-142.6</v>
      </c>
      <c r="K32" s="6"/>
    </row>
    <row r="33" spans="1:11" ht="15">
      <c r="A33" s="7">
        <v>45</v>
      </c>
      <c r="B33" s="8">
        <v>42807</v>
      </c>
      <c r="C33" s="8">
        <f t="shared" si="6"/>
        <v>42837</v>
      </c>
      <c r="D33" s="8">
        <v>42823</v>
      </c>
      <c r="E33" s="6"/>
      <c r="F33" s="9">
        <v>337.8</v>
      </c>
      <c r="G33" s="9">
        <f t="shared" si="7"/>
        <v>337.8</v>
      </c>
      <c r="H33" s="10"/>
      <c r="I33" s="6">
        <f t="shared" si="8"/>
        <v>-14</v>
      </c>
      <c r="J33" s="6">
        <f t="shared" si="9"/>
        <v>-4729.2</v>
      </c>
      <c r="K33" s="6"/>
    </row>
    <row r="34" spans="1:11" ht="15">
      <c r="A34" s="7">
        <v>46</v>
      </c>
      <c r="B34" s="8">
        <v>42811</v>
      </c>
      <c r="C34" s="8">
        <f t="shared" si="6"/>
        <v>42841</v>
      </c>
      <c r="D34" s="8">
        <v>42823</v>
      </c>
      <c r="E34" s="6"/>
      <c r="F34" s="9">
        <v>360</v>
      </c>
      <c r="G34" s="9">
        <f t="shared" si="7"/>
        <v>360</v>
      </c>
      <c r="H34" s="10"/>
      <c r="I34" s="6">
        <f t="shared" si="8"/>
        <v>-18</v>
      </c>
      <c r="J34" s="6">
        <f t="shared" si="9"/>
        <v>-6480</v>
      </c>
      <c r="K34" s="6"/>
    </row>
    <row r="35" spans="1:11" ht="15">
      <c r="A35" s="7">
        <v>47</v>
      </c>
      <c r="B35" s="8">
        <v>42812</v>
      </c>
      <c r="C35" s="8">
        <f t="shared" si="6"/>
        <v>42842</v>
      </c>
      <c r="D35" s="8">
        <v>42823</v>
      </c>
      <c r="E35" s="6"/>
      <c r="F35" s="9">
        <v>361.82</v>
      </c>
      <c r="G35" s="9">
        <f t="shared" si="7"/>
        <v>361.82</v>
      </c>
      <c r="H35" s="10"/>
      <c r="I35" s="6">
        <f t="shared" si="8"/>
        <v>-19</v>
      </c>
      <c r="J35" s="6">
        <f t="shared" si="9"/>
        <v>-6874.58</v>
      </c>
      <c r="K35" s="6"/>
    </row>
    <row r="36" spans="1:11" ht="15">
      <c r="A36" s="7">
        <v>48</v>
      </c>
      <c r="B36" s="8">
        <v>42811</v>
      </c>
      <c r="C36" s="8">
        <f t="shared" si="6"/>
        <v>42841</v>
      </c>
      <c r="D36" s="8">
        <v>42823</v>
      </c>
      <c r="E36" s="6"/>
      <c r="F36" s="9">
        <v>294</v>
      </c>
      <c r="G36" s="9">
        <f t="shared" si="7"/>
        <v>294</v>
      </c>
      <c r="H36" s="10"/>
      <c r="I36" s="6">
        <f t="shared" si="8"/>
        <v>-18</v>
      </c>
      <c r="J36" s="6">
        <f t="shared" si="9"/>
        <v>-5292</v>
      </c>
      <c r="K36" s="6"/>
    </row>
    <row r="37" spans="1:11" ht="15">
      <c r="A37" s="7">
        <v>49</v>
      </c>
      <c r="B37" s="8">
        <v>42814</v>
      </c>
      <c r="C37" s="8">
        <f t="shared" si="6"/>
        <v>42844</v>
      </c>
      <c r="D37" s="8">
        <v>42823</v>
      </c>
      <c r="E37" s="6"/>
      <c r="F37" s="9">
        <v>90.8</v>
      </c>
      <c r="G37" s="9">
        <f t="shared" si="7"/>
        <v>90.8</v>
      </c>
      <c r="H37" s="10"/>
      <c r="I37" s="6">
        <f t="shared" si="8"/>
        <v>-21</v>
      </c>
      <c r="J37" s="6">
        <f t="shared" si="9"/>
        <v>-1906.8</v>
      </c>
      <c r="K37" s="6"/>
    </row>
    <row r="38" spans="1:11" ht="15">
      <c r="A38" s="7">
        <v>50</v>
      </c>
      <c r="B38" s="8">
        <v>42818</v>
      </c>
      <c r="C38" s="8">
        <f t="shared" si="6"/>
        <v>42848</v>
      </c>
      <c r="D38" s="8">
        <v>42823</v>
      </c>
      <c r="E38" s="6"/>
      <c r="F38" s="9">
        <v>79</v>
      </c>
      <c r="G38" s="9">
        <f t="shared" si="7"/>
        <v>79</v>
      </c>
      <c r="H38" s="10"/>
      <c r="I38" s="6">
        <f t="shared" si="8"/>
        <v>-25</v>
      </c>
      <c r="J38" s="6">
        <f t="shared" si="9"/>
        <v>-1975</v>
      </c>
      <c r="K38" s="6"/>
    </row>
    <row r="39" spans="1:11" ht="15">
      <c r="A39" s="7">
        <v>51</v>
      </c>
      <c r="B39" s="8">
        <v>42807</v>
      </c>
      <c r="C39" s="8">
        <f t="shared" si="6"/>
        <v>42837</v>
      </c>
      <c r="D39" s="8">
        <v>42823</v>
      </c>
      <c r="E39" s="6"/>
      <c r="F39" s="9">
        <v>245</v>
      </c>
      <c r="G39" s="9">
        <f t="shared" si="7"/>
        <v>245</v>
      </c>
      <c r="H39" s="10"/>
      <c r="I39" s="6">
        <f t="shared" si="8"/>
        <v>-14</v>
      </c>
      <c r="J39" s="6">
        <f t="shared" si="9"/>
        <v>-3430</v>
      </c>
      <c r="K39" s="6"/>
    </row>
    <row r="40" spans="1:11" ht="15">
      <c r="A40" s="7">
        <v>67</v>
      </c>
      <c r="B40" s="8">
        <v>42822</v>
      </c>
      <c r="C40" s="8">
        <f t="shared" si="6"/>
        <v>42852</v>
      </c>
      <c r="D40" s="8">
        <v>42831</v>
      </c>
      <c r="E40" s="8"/>
      <c r="F40" s="9">
        <v>428.85</v>
      </c>
      <c r="G40" s="9">
        <f t="shared" si="7"/>
        <v>428.85</v>
      </c>
      <c r="H40" s="10"/>
      <c r="I40" s="6">
        <f t="shared" si="8"/>
        <v>-21</v>
      </c>
      <c r="J40" s="9">
        <f t="shared" si="9"/>
        <v>-9005.85</v>
      </c>
      <c r="K40" s="6"/>
    </row>
    <row r="41" spans="1:11" ht="15">
      <c r="A41" s="7">
        <v>68</v>
      </c>
      <c r="B41" s="8">
        <v>42823</v>
      </c>
      <c r="C41" s="8">
        <f t="shared" si="6"/>
        <v>42853</v>
      </c>
      <c r="D41" s="8">
        <v>42831</v>
      </c>
      <c r="E41" s="6"/>
      <c r="F41" s="9">
        <v>181.5</v>
      </c>
      <c r="G41" s="9">
        <f t="shared" si="7"/>
        <v>181.5</v>
      </c>
      <c r="H41" s="10"/>
      <c r="I41" s="6">
        <f t="shared" si="8"/>
        <v>-22</v>
      </c>
      <c r="J41" s="9">
        <f t="shared" si="9"/>
        <v>-3993</v>
      </c>
      <c r="K41" s="6"/>
    </row>
    <row r="42" spans="1:11" ht="15">
      <c r="A42" s="7">
        <v>103</v>
      </c>
      <c r="B42" s="8">
        <v>42832</v>
      </c>
      <c r="C42" s="8">
        <f t="shared" si="6"/>
        <v>42862</v>
      </c>
      <c r="D42" s="8">
        <v>42860</v>
      </c>
      <c r="E42" s="6"/>
      <c r="F42" s="9">
        <v>8077.74</v>
      </c>
      <c r="G42" s="9">
        <f t="shared" si="7"/>
        <v>8077.74</v>
      </c>
      <c r="H42" s="10"/>
      <c r="I42" s="6">
        <f t="shared" si="8"/>
        <v>-2</v>
      </c>
      <c r="J42" s="9">
        <f t="shared" si="9"/>
        <v>-16155.48</v>
      </c>
      <c r="K42" s="6"/>
    </row>
    <row r="43" spans="1:11" ht="15">
      <c r="A43" s="7">
        <v>104</v>
      </c>
      <c r="B43" s="8">
        <v>42835</v>
      </c>
      <c r="C43" s="8">
        <f t="shared" si="6"/>
        <v>42865</v>
      </c>
      <c r="D43" s="8">
        <v>42860</v>
      </c>
      <c r="E43" s="6"/>
      <c r="F43" s="9">
        <v>3851.2</v>
      </c>
      <c r="G43" s="9">
        <f t="shared" si="7"/>
        <v>3851.2</v>
      </c>
      <c r="H43" s="10"/>
      <c r="I43" s="6">
        <f t="shared" si="8"/>
        <v>-5</v>
      </c>
      <c r="J43" s="9">
        <f t="shared" si="9"/>
        <v>-19256</v>
      </c>
      <c r="K43" s="6"/>
    </row>
    <row r="44" spans="1:11" ht="15">
      <c r="A44" s="7">
        <v>105</v>
      </c>
      <c r="B44" s="8">
        <v>42835</v>
      </c>
      <c r="C44" s="8">
        <f t="shared" si="6"/>
        <v>42865</v>
      </c>
      <c r="D44" s="8">
        <v>42860</v>
      </c>
      <c r="E44" s="6"/>
      <c r="F44" s="9">
        <v>133.4</v>
      </c>
      <c r="G44" s="9">
        <f t="shared" si="7"/>
        <v>133.4</v>
      </c>
      <c r="H44" s="10"/>
      <c r="I44" s="6">
        <f t="shared" si="8"/>
        <v>-5</v>
      </c>
      <c r="J44" s="9">
        <f t="shared" si="9"/>
        <v>-667</v>
      </c>
      <c r="K44" s="6"/>
    </row>
    <row r="45" spans="1:11" ht="15">
      <c r="A45" s="7">
        <v>122</v>
      </c>
      <c r="B45" s="8">
        <v>42843</v>
      </c>
      <c r="C45" s="8">
        <f t="shared" si="6"/>
        <v>42873</v>
      </c>
      <c r="D45" s="8">
        <v>42863</v>
      </c>
      <c r="E45" s="6"/>
      <c r="F45" s="9">
        <v>700</v>
      </c>
      <c r="G45" s="9">
        <f t="shared" si="7"/>
        <v>700</v>
      </c>
      <c r="H45" s="10"/>
      <c r="I45" s="6">
        <f t="shared" si="8"/>
        <v>-10</v>
      </c>
      <c r="J45" s="9">
        <f t="shared" si="9"/>
        <v>-7000</v>
      </c>
      <c r="K45" s="6"/>
    </row>
    <row r="46" spans="1:11" ht="15">
      <c r="A46" s="7">
        <v>123</v>
      </c>
      <c r="B46" s="8">
        <v>42843</v>
      </c>
      <c r="C46" s="8">
        <f t="shared" si="6"/>
        <v>42873</v>
      </c>
      <c r="D46" s="8">
        <v>42863</v>
      </c>
      <c r="E46" s="6"/>
      <c r="F46" s="9">
        <v>39.16</v>
      </c>
      <c r="G46" s="9">
        <f t="shared" si="7"/>
        <v>39.16</v>
      </c>
      <c r="H46" s="10"/>
      <c r="I46" s="6">
        <f t="shared" si="8"/>
        <v>-10</v>
      </c>
      <c r="J46" s="9">
        <f t="shared" si="9"/>
        <v>-391.59999999999997</v>
      </c>
      <c r="K46" s="6"/>
    </row>
    <row r="47" spans="1:11" ht="15">
      <c r="A47" s="7">
        <v>124</v>
      </c>
      <c r="B47" s="8">
        <v>42850</v>
      </c>
      <c r="C47" s="8">
        <f t="shared" si="6"/>
        <v>42880</v>
      </c>
      <c r="D47" s="8">
        <v>42863</v>
      </c>
      <c r="E47" s="6"/>
      <c r="F47" s="9">
        <v>429.81</v>
      </c>
      <c r="G47" s="9">
        <f t="shared" si="7"/>
        <v>429.81</v>
      </c>
      <c r="H47" s="10"/>
      <c r="I47" s="6">
        <f t="shared" si="8"/>
        <v>-17</v>
      </c>
      <c r="J47" s="9">
        <f t="shared" si="9"/>
        <v>-7306.77</v>
      </c>
      <c r="K47" s="6"/>
    </row>
    <row r="48" spans="1:11" ht="15">
      <c r="A48" s="7">
        <v>125</v>
      </c>
      <c r="B48" s="8">
        <v>42852</v>
      </c>
      <c r="C48" s="8">
        <f t="shared" si="6"/>
        <v>42882</v>
      </c>
      <c r="D48" s="8">
        <v>42863</v>
      </c>
      <c r="E48" s="6"/>
      <c r="F48" s="9">
        <v>250</v>
      </c>
      <c r="G48" s="9">
        <f t="shared" si="7"/>
        <v>250</v>
      </c>
      <c r="H48" s="10"/>
      <c r="I48" s="6">
        <f t="shared" si="8"/>
        <v>-19</v>
      </c>
      <c r="J48" s="9">
        <f t="shared" si="9"/>
        <v>-4750</v>
      </c>
      <c r="K48" s="6"/>
    </row>
    <row r="49" spans="1:11" ht="15">
      <c r="A49" s="7">
        <v>126</v>
      </c>
      <c r="B49" s="8">
        <v>42852</v>
      </c>
      <c r="C49" s="8">
        <f t="shared" si="6"/>
        <v>42882</v>
      </c>
      <c r="D49" s="8">
        <v>42863</v>
      </c>
      <c r="E49" s="6"/>
      <c r="F49" s="9">
        <v>343</v>
      </c>
      <c r="G49" s="9">
        <f>F49</f>
        <v>343</v>
      </c>
      <c r="H49" s="10"/>
      <c r="I49" s="6">
        <f>D49-C49</f>
        <v>-19</v>
      </c>
      <c r="J49" s="9">
        <f>+G49*I49</f>
        <v>-6517</v>
      </c>
      <c r="K49" s="6"/>
    </row>
    <row r="50" spans="1:11" ht="15">
      <c r="A50" s="7">
        <v>127</v>
      </c>
      <c r="B50" s="8">
        <v>42860</v>
      </c>
      <c r="C50" s="8">
        <f t="shared" si="6"/>
        <v>42890</v>
      </c>
      <c r="D50" s="8">
        <v>42863</v>
      </c>
      <c r="E50" s="6"/>
      <c r="F50" s="9">
        <v>368</v>
      </c>
      <c r="G50" s="9">
        <f aca="true" t="shared" si="10" ref="G50:G91">F50</f>
        <v>368</v>
      </c>
      <c r="H50" s="10"/>
      <c r="I50" s="6">
        <f aca="true" t="shared" si="11" ref="I50:I91">D50-C50</f>
        <v>-27</v>
      </c>
      <c r="J50" s="9">
        <f aca="true" t="shared" si="12" ref="J50:J91">+G50*I50</f>
        <v>-9936</v>
      </c>
      <c r="K50" s="6"/>
    </row>
    <row r="51" spans="1:11" s="18" customFormat="1" ht="15">
      <c r="A51" s="13">
        <v>128</v>
      </c>
      <c r="B51" s="14">
        <v>42829</v>
      </c>
      <c r="C51" s="14">
        <f t="shared" si="6"/>
        <v>42859</v>
      </c>
      <c r="D51" s="14">
        <v>42864</v>
      </c>
      <c r="E51" s="15"/>
      <c r="F51" s="16">
        <v>11587.99</v>
      </c>
      <c r="G51" s="16">
        <f t="shared" si="10"/>
        <v>11587.99</v>
      </c>
      <c r="H51" s="17"/>
      <c r="I51" s="15">
        <f t="shared" si="11"/>
        <v>5</v>
      </c>
      <c r="J51" s="16">
        <f t="shared" si="12"/>
        <v>57939.95</v>
      </c>
      <c r="K51" s="15"/>
    </row>
    <row r="52" spans="1:11" ht="15">
      <c r="A52" s="7">
        <v>129</v>
      </c>
      <c r="B52" s="8">
        <v>42863</v>
      </c>
      <c r="C52" s="8">
        <f t="shared" si="6"/>
        <v>42893</v>
      </c>
      <c r="D52" s="8">
        <v>42864</v>
      </c>
      <c r="E52" s="6"/>
      <c r="F52" s="9">
        <v>295</v>
      </c>
      <c r="G52" s="9">
        <f t="shared" si="10"/>
        <v>295</v>
      </c>
      <c r="H52" s="10"/>
      <c r="I52" s="6">
        <f t="shared" si="11"/>
        <v>-29</v>
      </c>
      <c r="J52" s="9">
        <f t="shared" si="12"/>
        <v>-8555</v>
      </c>
      <c r="K52" s="6"/>
    </row>
    <row r="53" spans="1:11" ht="15">
      <c r="A53" s="7">
        <v>130</v>
      </c>
      <c r="B53" s="8">
        <v>42863</v>
      </c>
      <c r="C53" s="8">
        <f t="shared" si="6"/>
        <v>42893</v>
      </c>
      <c r="D53" s="8">
        <v>42864</v>
      </c>
      <c r="E53" s="6"/>
      <c r="F53" s="9">
        <v>8077.74</v>
      </c>
      <c r="G53" s="9">
        <f t="shared" si="10"/>
        <v>8077.74</v>
      </c>
      <c r="H53" s="10"/>
      <c r="I53" s="6">
        <f t="shared" si="11"/>
        <v>-29</v>
      </c>
      <c r="J53" s="9">
        <f t="shared" si="12"/>
        <v>-234254.46</v>
      </c>
      <c r="K53" s="6"/>
    </row>
    <row r="54" spans="1:11" ht="15">
      <c r="A54" s="7">
        <v>131</v>
      </c>
      <c r="B54" s="8">
        <v>42845</v>
      </c>
      <c r="C54" s="8">
        <f t="shared" si="6"/>
        <v>42875</v>
      </c>
      <c r="D54" s="8">
        <v>42874</v>
      </c>
      <c r="E54" s="6"/>
      <c r="F54" s="9">
        <v>673.9</v>
      </c>
      <c r="G54" s="9">
        <f t="shared" si="10"/>
        <v>673.9</v>
      </c>
      <c r="H54" s="10"/>
      <c r="I54" s="6">
        <f t="shared" si="11"/>
        <v>-1</v>
      </c>
      <c r="J54" s="9">
        <f t="shared" si="12"/>
        <v>-673.9</v>
      </c>
      <c r="K54" s="6"/>
    </row>
    <row r="55" spans="1:11" ht="15">
      <c r="A55" s="7">
        <v>132</v>
      </c>
      <c r="B55" s="8">
        <v>42865</v>
      </c>
      <c r="C55" s="8">
        <f t="shared" si="6"/>
        <v>42895</v>
      </c>
      <c r="D55" s="8">
        <v>42874</v>
      </c>
      <c r="E55" s="6"/>
      <c r="F55" s="9">
        <v>2300</v>
      </c>
      <c r="G55" s="9">
        <f t="shared" si="10"/>
        <v>2300</v>
      </c>
      <c r="H55" s="10"/>
      <c r="I55" s="6">
        <f t="shared" si="11"/>
        <v>-21</v>
      </c>
      <c r="J55" s="9">
        <f t="shared" si="12"/>
        <v>-48300</v>
      </c>
      <c r="K55" s="6"/>
    </row>
    <row r="56" spans="1:11" ht="15">
      <c r="A56" s="7">
        <v>133</v>
      </c>
      <c r="B56" s="8">
        <v>42865</v>
      </c>
      <c r="C56" s="8">
        <f t="shared" si="6"/>
        <v>42895</v>
      </c>
      <c r="D56" s="8">
        <v>42874</v>
      </c>
      <c r="E56" s="6"/>
      <c r="F56" s="9">
        <v>1759.09</v>
      </c>
      <c r="G56" s="9">
        <f t="shared" si="10"/>
        <v>1759.09</v>
      </c>
      <c r="H56" s="10"/>
      <c r="I56" s="6">
        <f t="shared" si="11"/>
        <v>-21</v>
      </c>
      <c r="J56" s="9">
        <f t="shared" si="12"/>
        <v>-36940.89</v>
      </c>
      <c r="K56" s="6"/>
    </row>
    <row r="57" spans="1:11" ht="15">
      <c r="A57" s="7">
        <v>136</v>
      </c>
      <c r="B57" s="8">
        <v>42878</v>
      </c>
      <c r="C57" s="8">
        <f t="shared" si="6"/>
        <v>42908</v>
      </c>
      <c r="D57" s="8">
        <v>42878</v>
      </c>
      <c r="E57" s="6"/>
      <c r="F57" s="9">
        <v>550</v>
      </c>
      <c r="G57" s="9">
        <f t="shared" si="10"/>
        <v>550</v>
      </c>
      <c r="H57" s="10"/>
      <c r="I57" s="6">
        <f t="shared" si="11"/>
        <v>-30</v>
      </c>
      <c r="J57" s="9">
        <f t="shared" si="12"/>
        <v>-16500</v>
      </c>
      <c r="K57" s="6"/>
    </row>
    <row r="58" spans="1:11" ht="15">
      <c r="A58" s="7">
        <v>137</v>
      </c>
      <c r="B58" s="8">
        <v>42868</v>
      </c>
      <c r="C58" s="8">
        <f t="shared" si="6"/>
        <v>42898</v>
      </c>
      <c r="D58" s="8">
        <v>42881</v>
      </c>
      <c r="E58" s="6"/>
      <c r="F58" s="9">
        <v>513</v>
      </c>
      <c r="G58" s="9">
        <f t="shared" si="10"/>
        <v>513</v>
      </c>
      <c r="H58" s="10"/>
      <c r="I58" s="6">
        <f t="shared" si="11"/>
        <v>-17</v>
      </c>
      <c r="J58" s="9">
        <f t="shared" si="12"/>
        <v>-8721</v>
      </c>
      <c r="K58" s="6"/>
    </row>
    <row r="59" spans="1:11" ht="15">
      <c r="A59" s="7">
        <v>138</v>
      </c>
      <c r="B59" s="8">
        <v>42868</v>
      </c>
      <c r="C59" s="8">
        <f t="shared" si="6"/>
        <v>42898</v>
      </c>
      <c r="D59" s="8">
        <v>42881</v>
      </c>
      <c r="E59" s="6"/>
      <c r="F59" s="9">
        <v>634.5</v>
      </c>
      <c r="G59" s="9">
        <f t="shared" si="10"/>
        <v>634.5</v>
      </c>
      <c r="H59" s="10"/>
      <c r="I59" s="6">
        <f t="shared" si="11"/>
        <v>-17</v>
      </c>
      <c r="J59" s="9">
        <f t="shared" si="12"/>
        <v>-10786.5</v>
      </c>
      <c r="K59" s="6"/>
    </row>
    <row r="60" spans="1:11" ht="15">
      <c r="A60" s="7">
        <v>185</v>
      </c>
      <c r="B60" s="8">
        <v>42875</v>
      </c>
      <c r="C60" s="8">
        <f t="shared" si="6"/>
        <v>42905</v>
      </c>
      <c r="D60" s="8">
        <v>42901</v>
      </c>
      <c r="E60" s="6"/>
      <c r="F60" s="9">
        <v>492.38</v>
      </c>
      <c r="G60" s="9">
        <f t="shared" si="10"/>
        <v>492.38</v>
      </c>
      <c r="H60" s="10"/>
      <c r="I60" s="6">
        <f t="shared" si="11"/>
        <v>-4</v>
      </c>
      <c r="J60" s="9">
        <f t="shared" si="12"/>
        <v>-1969.52</v>
      </c>
      <c r="K60" s="6"/>
    </row>
    <row r="61" spans="1:11" ht="15">
      <c r="A61" s="7">
        <v>186</v>
      </c>
      <c r="B61" s="8">
        <v>42880</v>
      </c>
      <c r="C61" s="8">
        <f t="shared" si="6"/>
        <v>42910</v>
      </c>
      <c r="D61" s="8">
        <v>42901</v>
      </c>
      <c r="E61" s="6"/>
      <c r="F61" s="9">
        <v>100</v>
      </c>
      <c r="G61" s="9">
        <f t="shared" si="10"/>
        <v>100</v>
      </c>
      <c r="H61" s="10"/>
      <c r="I61" s="6">
        <f t="shared" si="11"/>
        <v>-9</v>
      </c>
      <c r="J61" s="9">
        <f t="shared" si="12"/>
        <v>-900</v>
      </c>
      <c r="K61" s="6"/>
    </row>
    <row r="62" spans="1:11" ht="15">
      <c r="A62" s="7">
        <v>187</v>
      </c>
      <c r="B62" s="8">
        <v>42880</v>
      </c>
      <c r="C62" s="8">
        <f t="shared" si="6"/>
        <v>42910</v>
      </c>
      <c r="D62" s="8">
        <v>42901</v>
      </c>
      <c r="E62" s="6"/>
      <c r="F62" s="9">
        <v>28.36</v>
      </c>
      <c r="G62" s="9">
        <f t="shared" si="10"/>
        <v>28.36</v>
      </c>
      <c r="H62" s="10"/>
      <c r="I62" s="6">
        <f t="shared" si="11"/>
        <v>-9</v>
      </c>
      <c r="J62" s="9">
        <f t="shared" si="12"/>
        <v>-255.24</v>
      </c>
      <c r="K62" s="6"/>
    </row>
    <row r="63" spans="1:11" ht="15">
      <c r="A63" s="7">
        <v>188</v>
      </c>
      <c r="B63" s="8">
        <v>42881</v>
      </c>
      <c r="C63" s="8">
        <f t="shared" si="6"/>
        <v>42911</v>
      </c>
      <c r="D63" s="8">
        <v>42901</v>
      </c>
      <c r="E63" s="6"/>
      <c r="F63" s="9">
        <v>622</v>
      </c>
      <c r="G63" s="9">
        <f t="shared" si="10"/>
        <v>622</v>
      </c>
      <c r="H63" s="10"/>
      <c r="I63" s="6">
        <f t="shared" si="11"/>
        <v>-10</v>
      </c>
      <c r="J63" s="9">
        <f t="shared" si="12"/>
        <v>-6220</v>
      </c>
      <c r="K63" s="6"/>
    </row>
    <row r="64" spans="1:11" ht="15">
      <c r="A64" s="7">
        <v>189</v>
      </c>
      <c r="B64" s="8">
        <v>42883</v>
      </c>
      <c r="C64" s="8">
        <f t="shared" si="6"/>
        <v>42913</v>
      </c>
      <c r="D64" s="8">
        <v>42901</v>
      </c>
      <c r="E64" s="6"/>
      <c r="F64" s="9">
        <v>2450</v>
      </c>
      <c r="G64" s="9">
        <f t="shared" si="10"/>
        <v>2450</v>
      </c>
      <c r="H64" s="10"/>
      <c r="I64" s="6">
        <f t="shared" si="11"/>
        <v>-12</v>
      </c>
      <c r="J64" s="9">
        <f t="shared" si="12"/>
        <v>-29400</v>
      </c>
      <c r="K64" s="6"/>
    </row>
    <row r="65" spans="1:11" ht="15">
      <c r="A65" s="7">
        <v>190</v>
      </c>
      <c r="B65" s="8">
        <v>42884</v>
      </c>
      <c r="C65" s="8">
        <f t="shared" si="6"/>
        <v>42914</v>
      </c>
      <c r="D65" s="8">
        <v>42901</v>
      </c>
      <c r="E65" s="6"/>
      <c r="F65" s="9">
        <v>5.23</v>
      </c>
      <c r="G65" s="9">
        <f t="shared" si="10"/>
        <v>5.23</v>
      </c>
      <c r="H65" s="10"/>
      <c r="I65" s="6">
        <f t="shared" si="11"/>
        <v>-13</v>
      </c>
      <c r="J65" s="9">
        <f t="shared" si="12"/>
        <v>-67.99000000000001</v>
      </c>
      <c r="K65" s="6"/>
    </row>
    <row r="66" spans="1:11" ht="15">
      <c r="A66" s="7">
        <v>191</v>
      </c>
      <c r="B66" s="8">
        <v>42886</v>
      </c>
      <c r="C66" s="8">
        <f t="shared" si="6"/>
        <v>42916</v>
      </c>
      <c r="D66" s="8">
        <v>42901</v>
      </c>
      <c r="E66" s="6"/>
      <c r="F66" s="9">
        <v>294</v>
      </c>
      <c r="G66" s="9">
        <f t="shared" si="10"/>
        <v>294</v>
      </c>
      <c r="H66" s="10"/>
      <c r="I66" s="6">
        <f t="shared" si="11"/>
        <v>-15</v>
      </c>
      <c r="J66" s="9">
        <f t="shared" si="12"/>
        <v>-4410</v>
      </c>
      <c r="K66" s="6"/>
    </row>
    <row r="67" spans="1:11" ht="15">
      <c r="A67" s="7">
        <v>192</v>
      </c>
      <c r="B67" s="8">
        <v>42887</v>
      </c>
      <c r="C67" s="8">
        <f t="shared" si="6"/>
        <v>42917</v>
      </c>
      <c r="D67" s="8">
        <v>42901</v>
      </c>
      <c r="E67" s="6"/>
      <c r="F67" s="9">
        <v>10</v>
      </c>
      <c r="G67" s="9">
        <f t="shared" si="10"/>
        <v>10</v>
      </c>
      <c r="H67" s="10"/>
      <c r="I67" s="6">
        <f t="shared" si="11"/>
        <v>-16</v>
      </c>
      <c r="J67" s="9">
        <f t="shared" si="12"/>
        <v>-160</v>
      </c>
      <c r="K67" s="6"/>
    </row>
    <row r="68" spans="1:11" ht="15">
      <c r="A68" s="7">
        <v>193</v>
      </c>
      <c r="B68" s="8">
        <v>42887</v>
      </c>
      <c r="C68" s="8">
        <f t="shared" si="6"/>
        <v>42917</v>
      </c>
      <c r="D68" s="8">
        <v>42901</v>
      </c>
      <c r="E68" s="6"/>
      <c r="F68" s="9">
        <v>123.37</v>
      </c>
      <c r="G68" s="9">
        <f t="shared" si="10"/>
        <v>123.37</v>
      </c>
      <c r="H68" s="10"/>
      <c r="I68" s="6">
        <f t="shared" si="11"/>
        <v>-16</v>
      </c>
      <c r="J68" s="9">
        <f t="shared" si="12"/>
        <v>-1973.92</v>
      </c>
      <c r="K68" s="6"/>
    </row>
    <row r="69" spans="1:11" ht="15">
      <c r="A69" s="7">
        <v>194</v>
      </c>
      <c r="B69" s="8">
        <v>42891</v>
      </c>
      <c r="C69" s="8">
        <f t="shared" si="6"/>
        <v>42921</v>
      </c>
      <c r="D69" s="8">
        <v>42901</v>
      </c>
      <c r="E69" s="6"/>
      <c r="F69" s="9">
        <v>1000</v>
      </c>
      <c r="G69" s="9">
        <f t="shared" si="10"/>
        <v>1000</v>
      </c>
      <c r="H69" s="10"/>
      <c r="I69" s="6">
        <f t="shared" si="11"/>
        <v>-20</v>
      </c>
      <c r="J69" s="9">
        <f t="shared" si="12"/>
        <v>-20000</v>
      </c>
      <c r="K69" s="6"/>
    </row>
    <row r="70" spans="1:11" ht="15">
      <c r="A70" s="7">
        <v>195</v>
      </c>
      <c r="B70" s="8">
        <v>42893</v>
      </c>
      <c r="C70" s="8">
        <f t="shared" si="6"/>
        <v>42923</v>
      </c>
      <c r="D70" s="8">
        <v>42901</v>
      </c>
      <c r="E70" s="6"/>
      <c r="F70" s="9">
        <v>308</v>
      </c>
      <c r="G70" s="9">
        <f t="shared" si="10"/>
        <v>308</v>
      </c>
      <c r="H70" s="10"/>
      <c r="I70" s="6">
        <f t="shared" si="11"/>
        <v>-22</v>
      </c>
      <c r="J70" s="9">
        <f t="shared" si="12"/>
        <v>-6776</v>
      </c>
      <c r="K70" s="6"/>
    </row>
    <row r="71" spans="1:11" ht="15">
      <c r="A71" s="7">
        <v>196</v>
      </c>
      <c r="B71" s="8">
        <v>42893</v>
      </c>
      <c r="C71" s="8">
        <f t="shared" si="6"/>
        <v>42923</v>
      </c>
      <c r="D71" s="8">
        <v>42901</v>
      </c>
      <c r="E71" s="6"/>
      <c r="F71" s="9">
        <v>1000</v>
      </c>
      <c r="G71" s="9">
        <f t="shared" si="10"/>
        <v>1000</v>
      </c>
      <c r="H71" s="10"/>
      <c r="I71" s="6">
        <f t="shared" si="11"/>
        <v>-22</v>
      </c>
      <c r="J71" s="9">
        <f t="shared" si="12"/>
        <v>-22000</v>
      </c>
      <c r="K71" s="6"/>
    </row>
    <row r="72" spans="1:11" ht="15">
      <c r="A72" s="7">
        <v>197</v>
      </c>
      <c r="B72" s="8">
        <v>42894</v>
      </c>
      <c r="C72" s="8">
        <f t="shared" si="6"/>
        <v>42924</v>
      </c>
      <c r="D72" s="8">
        <v>42901</v>
      </c>
      <c r="E72" s="6"/>
      <c r="F72" s="9">
        <v>8077.74</v>
      </c>
      <c r="G72" s="9">
        <f t="shared" si="10"/>
        <v>8077.74</v>
      </c>
      <c r="H72" s="10"/>
      <c r="I72" s="6">
        <f t="shared" si="11"/>
        <v>-23</v>
      </c>
      <c r="J72" s="9">
        <f t="shared" si="12"/>
        <v>-185788.02</v>
      </c>
      <c r="K72" s="6"/>
    </row>
    <row r="73" spans="1:11" ht="15">
      <c r="A73" s="7">
        <v>199</v>
      </c>
      <c r="B73" s="8">
        <v>42898</v>
      </c>
      <c r="C73" s="8">
        <f t="shared" si="6"/>
        <v>42928</v>
      </c>
      <c r="D73" s="8">
        <v>42906</v>
      </c>
      <c r="E73" s="6"/>
      <c r="F73" s="9">
        <v>195</v>
      </c>
      <c r="G73" s="9">
        <f t="shared" si="10"/>
        <v>195</v>
      </c>
      <c r="H73" s="10"/>
      <c r="I73" s="6">
        <f t="shared" si="11"/>
        <v>-22</v>
      </c>
      <c r="J73" s="9">
        <f t="shared" si="12"/>
        <v>-4290</v>
      </c>
      <c r="K73" s="6"/>
    </row>
    <row r="74" spans="1:11" ht="15">
      <c r="A74" s="7">
        <v>200</v>
      </c>
      <c r="B74" s="8">
        <v>42898</v>
      </c>
      <c r="C74" s="8">
        <f t="shared" si="6"/>
        <v>42928</v>
      </c>
      <c r="D74" s="8">
        <v>42906</v>
      </c>
      <c r="E74" s="6"/>
      <c r="F74" s="9">
        <v>319.63</v>
      </c>
      <c r="G74" s="9">
        <f t="shared" si="10"/>
        <v>319.63</v>
      </c>
      <c r="H74" s="10"/>
      <c r="I74" s="6">
        <f t="shared" si="11"/>
        <v>-22</v>
      </c>
      <c r="J74" s="9">
        <f t="shared" si="12"/>
        <v>-7031.86</v>
      </c>
      <c r="K74" s="6"/>
    </row>
    <row r="75" spans="1:11" ht="15">
      <c r="A75" s="7">
        <v>201</v>
      </c>
      <c r="B75" s="8">
        <v>42899</v>
      </c>
      <c r="C75" s="8">
        <f t="shared" si="6"/>
        <v>42929</v>
      </c>
      <c r="D75" s="8">
        <v>42906</v>
      </c>
      <c r="E75" s="6"/>
      <c r="F75" s="9">
        <v>454.54</v>
      </c>
      <c r="G75" s="9">
        <f t="shared" si="10"/>
        <v>454.54</v>
      </c>
      <c r="H75" s="10"/>
      <c r="I75" s="6">
        <f t="shared" si="11"/>
        <v>-23</v>
      </c>
      <c r="J75" s="9">
        <f t="shared" si="12"/>
        <v>-10454.42</v>
      </c>
      <c r="K75" s="6"/>
    </row>
    <row r="76" spans="1:11" ht="15">
      <c r="A76" s="7">
        <v>202</v>
      </c>
      <c r="B76" s="8">
        <v>42899</v>
      </c>
      <c r="C76" s="8">
        <f t="shared" si="6"/>
        <v>42929</v>
      </c>
      <c r="D76" s="8">
        <v>42906</v>
      </c>
      <c r="E76" s="6"/>
      <c r="F76" s="9">
        <v>681.81</v>
      </c>
      <c r="G76" s="9">
        <f t="shared" si="10"/>
        <v>681.81</v>
      </c>
      <c r="H76" s="10"/>
      <c r="I76" s="6">
        <f t="shared" si="11"/>
        <v>-23</v>
      </c>
      <c r="J76" s="9">
        <f t="shared" si="12"/>
        <v>-15681.63</v>
      </c>
      <c r="K76" s="6"/>
    </row>
    <row r="77" spans="1:11" ht="15">
      <c r="A77" s="7">
        <v>203</v>
      </c>
      <c r="B77" s="8">
        <v>42899</v>
      </c>
      <c r="C77" s="8">
        <f t="shared" si="6"/>
        <v>42929</v>
      </c>
      <c r="D77" s="8">
        <v>42906</v>
      </c>
      <c r="E77" s="6"/>
      <c r="F77" s="9">
        <v>500</v>
      </c>
      <c r="G77" s="9">
        <f t="shared" si="10"/>
        <v>500</v>
      </c>
      <c r="H77" s="10"/>
      <c r="I77" s="6">
        <f t="shared" si="11"/>
        <v>-23</v>
      </c>
      <c r="J77" s="9">
        <f t="shared" si="12"/>
        <v>-11500</v>
      </c>
      <c r="K77" s="6"/>
    </row>
    <row r="78" spans="1:11" ht="15">
      <c r="A78" s="7">
        <v>204</v>
      </c>
      <c r="B78" s="8">
        <v>42899</v>
      </c>
      <c r="C78" s="8">
        <f t="shared" si="6"/>
        <v>42929</v>
      </c>
      <c r="D78" s="8">
        <v>42906</v>
      </c>
      <c r="E78" s="6"/>
      <c r="F78" s="9">
        <v>681.81</v>
      </c>
      <c r="G78" s="9">
        <f t="shared" si="10"/>
        <v>681.81</v>
      </c>
      <c r="H78" s="10"/>
      <c r="I78" s="6">
        <f t="shared" si="11"/>
        <v>-23</v>
      </c>
      <c r="J78" s="9">
        <f t="shared" si="12"/>
        <v>-15681.63</v>
      </c>
      <c r="K78" s="6"/>
    </row>
    <row r="79" spans="1:11" ht="15">
      <c r="A79" s="7">
        <v>205</v>
      </c>
      <c r="B79" s="8">
        <v>42899</v>
      </c>
      <c r="C79" s="8">
        <f t="shared" si="6"/>
        <v>42929</v>
      </c>
      <c r="D79" s="8">
        <v>42906</v>
      </c>
      <c r="E79" s="6"/>
      <c r="F79" s="9">
        <v>431.81</v>
      </c>
      <c r="G79" s="9">
        <f t="shared" si="10"/>
        <v>431.81</v>
      </c>
      <c r="H79" s="10"/>
      <c r="I79" s="6">
        <f t="shared" si="11"/>
        <v>-23</v>
      </c>
      <c r="J79" s="9">
        <f t="shared" si="12"/>
        <v>-9931.63</v>
      </c>
      <c r="K79" s="6"/>
    </row>
    <row r="80" spans="1:11" ht="15">
      <c r="A80" s="7">
        <v>206</v>
      </c>
      <c r="B80" s="8">
        <v>42899</v>
      </c>
      <c r="C80" s="8">
        <f t="shared" si="6"/>
        <v>42929</v>
      </c>
      <c r="D80" s="8">
        <v>42906</v>
      </c>
      <c r="E80" s="6"/>
      <c r="F80" s="9">
        <v>250</v>
      </c>
      <c r="G80" s="9">
        <f t="shared" si="10"/>
        <v>250</v>
      </c>
      <c r="H80" s="10"/>
      <c r="I80" s="6">
        <f t="shared" si="11"/>
        <v>-23</v>
      </c>
      <c r="J80" s="9">
        <f t="shared" si="12"/>
        <v>-5750</v>
      </c>
      <c r="K80" s="6"/>
    </row>
    <row r="81" spans="1:11" ht="15">
      <c r="A81" s="7">
        <v>207</v>
      </c>
      <c r="B81" s="8">
        <v>42899</v>
      </c>
      <c r="C81" s="8">
        <f t="shared" si="6"/>
        <v>42929</v>
      </c>
      <c r="D81" s="8">
        <v>42906</v>
      </c>
      <c r="E81" s="6"/>
      <c r="F81" s="9">
        <v>250</v>
      </c>
      <c r="G81" s="9">
        <f t="shared" si="10"/>
        <v>250</v>
      </c>
      <c r="H81" s="10"/>
      <c r="I81" s="6">
        <f t="shared" si="11"/>
        <v>-23</v>
      </c>
      <c r="J81" s="9">
        <f t="shared" si="12"/>
        <v>-5750</v>
      </c>
      <c r="K81" s="6"/>
    </row>
    <row r="82" spans="1:11" ht="15">
      <c r="A82" s="7">
        <v>208</v>
      </c>
      <c r="B82" s="8">
        <v>42899</v>
      </c>
      <c r="C82" s="8">
        <f t="shared" si="6"/>
        <v>42929</v>
      </c>
      <c r="D82" s="8">
        <v>42906</v>
      </c>
      <c r="E82" s="6"/>
      <c r="F82" s="9">
        <v>272.72</v>
      </c>
      <c r="G82" s="9">
        <f t="shared" si="10"/>
        <v>272.72</v>
      </c>
      <c r="H82" s="10"/>
      <c r="I82" s="6">
        <f t="shared" si="11"/>
        <v>-23</v>
      </c>
      <c r="J82" s="9">
        <f t="shared" si="12"/>
        <v>-6272.56</v>
      </c>
      <c r="K82" s="6"/>
    </row>
    <row r="83" spans="1:11" ht="15">
      <c r="A83" s="7">
        <v>209</v>
      </c>
      <c r="B83" s="8">
        <v>42899</v>
      </c>
      <c r="C83" s="8">
        <f t="shared" si="6"/>
        <v>42929</v>
      </c>
      <c r="D83" s="8">
        <v>42906</v>
      </c>
      <c r="E83" s="6"/>
      <c r="F83" s="9">
        <v>272.72</v>
      </c>
      <c r="G83" s="9">
        <f t="shared" si="10"/>
        <v>272.72</v>
      </c>
      <c r="H83" s="10"/>
      <c r="I83" s="6">
        <f t="shared" si="11"/>
        <v>-23</v>
      </c>
      <c r="J83" s="9">
        <f t="shared" si="12"/>
        <v>-6272.56</v>
      </c>
      <c r="K83" s="6"/>
    </row>
    <row r="84" spans="1:11" ht="15">
      <c r="A84" s="7">
        <v>210</v>
      </c>
      <c r="B84" s="8">
        <v>42899</v>
      </c>
      <c r="C84" s="8">
        <f t="shared" si="6"/>
        <v>42929</v>
      </c>
      <c r="D84" s="8">
        <v>42906</v>
      </c>
      <c r="E84" s="6"/>
      <c r="F84" s="9">
        <v>681.81</v>
      </c>
      <c r="G84" s="9">
        <f t="shared" si="10"/>
        <v>681.81</v>
      </c>
      <c r="H84" s="10"/>
      <c r="I84" s="6">
        <f t="shared" si="11"/>
        <v>-23</v>
      </c>
      <c r="J84" s="9">
        <f t="shared" si="12"/>
        <v>-15681.63</v>
      </c>
      <c r="K84" s="6"/>
    </row>
    <row r="85" spans="1:11" ht="15">
      <c r="A85" s="7">
        <v>211</v>
      </c>
      <c r="B85" s="8">
        <v>42899</v>
      </c>
      <c r="C85" s="8">
        <f t="shared" si="6"/>
        <v>42929</v>
      </c>
      <c r="D85" s="8">
        <v>42906</v>
      </c>
      <c r="E85" s="6"/>
      <c r="F85" s="9">
        <v>545.45</v>
      </c>
      <c r="G85" s="9">
        <f t="shared" si="10"/>
        <v>545.45</v>
      </c>
      <c r="H85" s="10"/>
      <c r="I85" s="6">
        <f t="shared" si="11"/>
        <v>-23</v>
      </c>
      <c r="J85" s="9">
        <f t="shared" si="12"/>
        <v>-12545.35</v>
      </c>
      <c r="K85" s="6"/>
    </row>
    <row r="86" spans="1:11" ht="15">
      <c r="A86" s="7">
        <v>212</v>
      </c>
      <c r="B86" s="8">
        <v>42899</v>
      </c>
      <c r="C86" s="8">
        <f t="shared" si="6"/>
        <v>42929</v>
      </c>
      <c r="D86" s="8">
        <v>42906</v>
      </c>
      <c r="E86" s="6"/>
      <c r="F86" s="9">
        <v>877.5</v>
      </c>
      <c r="G86" s="9">
        <f t="shared" si="10"/>
        <v>877.5</v>
      </c>
      <c r="H86" s="10"/>
      <c r="I86" s="6">
        <f t="shared" si="11"/>
        <v>-23</v>
      </c>
      <c r="J86" s="9">
        <f t="shared" si="12"/>
        <v>-20182.5</v>
      </c>
      <c r="K86" s="6"/>
    </row>
    <row r="87" spans="1:11" ht="15">
      <c r="A87" s="7">
        <v>213</v>
      </c>
      <c r="B87" s="8">
        <v>42902</v>
      </c>
      <c r="C87" s="8">
        <f t="shared" si="6"/>
        <v>42932</v>
      </c>
      <c r="D87" s="8">
        <v>42906</v>
      </c>
      <c r="E87" s="6"/>
      <c r="F87" s="9">
        <v>119</v>
      </c>
      <c r="G87" s="9">
        <f t="shared" si="10"/>
        <v>119</v>
      </c>
      <c r="H87" s="10"/>
      <c r="I87" s="6">
        <f t="shared" si="11"/>
        <v>-26</v>
      </c>
      <c r="J87" s="9">
        <f t="shared" si="12"/>
        <v>-3094</v>
      </c>
      <c r="K87" s="6"/>
    </row>
    <row r="88" spans="1:11" ht="15">
      <c r="A88" s="7">
        <v>214</v>
      </c>
      <c r="B88" s="8">
        <v>42903</v>
      </c>
      <c r="C88" s="8">
        <f t="shared" si="6"/>
        <v>42933</v>
      </c>
      <c r="D88" s="8">
        <v>42906</v>
      </c>
      <c r="E88" s="6"/>
      <c r="F88" s="9">
        <v>211.47</v>
      </c>
      <c r="G88" s="9">
        <f t="shared" si="10"/>
        <v>211.47</v>
      </c>
      <c r="H88" s="10"/>
      <c r="I88" s="6">
        <f t="shared" si="11"/>
        <v>-27</v>
      </c>
      <c r="J88" s="9">
        <f t="shared" si="12"/>
        <v>-5709.69</v>
      </c>
      <c r="K88" s="6"/>
    </row>
    <row r="89" spans="1:11" ht="15">
      <c r="A89" s="7">
        <v>215</v>
      </c>
      <c r="B89" s="8">
        <v>42912</v>
      </c>
      <c r="C89" s="8">
        <f t="shared" si="6"/>
        <v>42942</v>
      </c>
      <c r="D89" s="8">
        <v>42916</v>
      </c>
      <c r="E89" s="6"/>
      <c r="F89" s="9">
        <v>13.11</v>
      </c>
      <c r="G89" s="9">
        <f t="shared" si="10"/>
        <v>13.11</v>
      </c>
      <c r="H89" s="10"/>
      <c r="I89" s="6">
        <f t="shared" si="11"/>
        <v>-26</v>
      </c>
      <c r="J89" s="9">
        <f t="shared" si="12"/>
        <v>-340.86</v>
      </c>
      <c r="K89" s="6"/>
    </row>
    <row r="90" spans="1:11" ht="15">
      <c r="A90" s="7">
        <v>216</v>
      </c>
      <c r="B90" s="8">
        <v>42912</v>
      </c>
      <c r="C90" s="8">
        <f t="shared" si="6"/>
        <v>42942</v>
      </c>
      <c r="D90" s="8">
        <v>42916</v>
      </c>
      <c r="E90" s="6"/>
      <c r="F90" s="9">
        <v>59</v>
      </c>
      <c r="G90" s="9">
        <f t="shared" si="10"/>
        <v>59</v>
      </c>
      <c r="H90" s="10"/>
      <c r="I90" s="6">
        <f t="shared" si="11"/>
        <v>-26</v>
      </c>
      <c r="J90" s="9">
        <f t="shared" si="12"/>
        <v>-1534</v>
      </c>
      <c r="K90" s="6"/>
    </row>
    <row r="91" spans="1:11" ht="15">
      <c r="A91" s="7">
        <v>217</v>
      </c>
      <c r="B91" s="8">
        <v>42914</v>
      </c>
      <c r="C91" s="8">
        <f t="shared" si="6"/>
        <v>42944</v>
      </c>
      <c r="D91" s="8">
        <v>42916</v>
      </c>
      <c r="E91" s="6"/>
      <c r="F91" s="9">
        <v>1075</v>
      </c>
      <c r="G91" s="9">
        <f t="shared" si="10"/>
        <v>1075</v>
      </c>
      <c r="H91" s="10"/>
      <c r="I91" s="6">
        <f t="shared" si="11"/>
        <v>-28</v>
      </c>
      <c r="J91" s="9">
        <f t="shared" si="12"/>
        <v>-30100</v>
      </c>
      <c r="K91" s="6"/>
    </row>
    <row r="92" spans="1:11" ht="15">
      <c r="A92" s="7">
        <v>248</v>
      </c>
      <c r="B92" s="8">
        <v>42908</v>
      </c>
      <c r="C92" s="8">
        <f>B92+30</f>
        <v>42938</v>
      </c>
      <c r="D92" s="8">
        <v>42923</v>
      </c>
      <c r="E92" s="8"/>
      <c r="F92" s="9">
        <v>8077.74</v>
      </c>
      <c r="G92" s="9">
        <f aca="true" t="shared" si="13" ref="G92:G99">F92</f>
        <v>8077.74</v>
      </c>
      <c r="H92" s="10"/>
      <c r="I92" s="6">
        <f aca="true" t="shared" si="14" ref="I92:I99">D92-C92</f>
        <v>-15</v>
      </c>
      <c r="J92" s="9">
        <f aca="true" t="shared" si="15" ref="J92:J99">+G92*I92</f>
        <v>-121166.09999999999</v>
      </c>
      <c r="K92" s="6"/>
    </row>
    <row r="93" spans="1:11" ht="15">
      <c r="A93" s="7">
        <v>249</v>
      </c>
      <c r="B93" s="8">
        <v>42920</v>
      </c>
      <c r="C93" s="8">
        <f aca="true" t="shared" si="16" ref="C93:C100">B93+30</f>
        <v>42950</v>
      </c>
      <c r="D93" s="8">
        <v>42923</v>
      </c>
      <c r="E93" s="6"/>
      <c r="F93" s="9">
        <v>434.56</v>
      </c>
      <c r="G93" s="9">
        <f t="shared" si="13"/>
        <v>434.56</v>
      </c>
      <c r="H93" s="10"/>
      <c r="I93" s="6">
        <f t="shared" si="14"/>
        <v>-27</v>
      </c>
      <c r="J93" s="9">
        <f t="shared" si="15"/>
        <v>-11733.12</v>
      </c>
      <c r="K93" s="6"/>
    </row>
    <row r="94" spans="1:11" ht="15">
      <c r="A94" s="7">
        <v>250</v>
      </c>
      <c r="B94" s="8">
        <v>42921</v>
      </c>
      <c r="C94" s="8">
        <f t="shared" si="16"/>
        <v>42951</v>
      </c>
      <c r="D94" s="8">
        <v>42923</v>
      </c>
      <c r="E94" s="6"/>
      <c r="F94" s="9">
        <v>142.1</v>
      </c>
      <c r="G94" s="9">
        <f t="shared" si="13"/>
        <v>142.1</v>
      </c>
      <c r="H94" s="10"/>
      <c r="I94" s="6">
        <f t="shared" si="14"/>
        <v>-28</v>
      </c>
      <c r="J94" s="9">
        <f t="shared" si="15"/>
        <v>-3978.7999999999997</v>
      </c>
      <c r="K94" s="6"/>
    </row>
    <row r="95" spans="1:11" ht="15">
      <c r="A95" s="7">
        <v>260</v>
      </c>
      <c r="B95" s="8">
        <v>42896</v>
      </c>
      <c r="C95" s="8">
        <f t="shared" si="16"/>
        <v>42926</v>
      </c>
      <c r="D95" s="8">
        <v>42926</v>
      </c>
      <c r="E95" s="6"/>
      <c r="F95" s="9">
        <v>7500</v>
      </c>
      <c r="G95" s="9">
        <f t="shared" si="13"/>
        <v>7500</v>
      </c>
      <c r="H95" s="10"/>
      <c r="I95" s="6">
        <f t="shared" si="14"/>
        <v>0</v>
      </c>
      <c r="J95" s="9">
        <f t="shared" si="15"/>
        <v>0</v>
      </c>
      <c r="K95" s="6"/>
    </row>
    <row r="96" spans="1:11" ht="15">
      <c r="A96" s="7">
        <v>274</v>
      </c>
      <c r="B96" s="8">
        <v>42915</v>
      </c>
      <c r="C96" s="8">
        <f t="shared" si="16"/>
        <v>42945</v>
      </c>
      <c r="D96" s="8">
        <v>42942</v>
      </c>
      <c r="E96" s="6"/>
      <c r="F96" s="9">
        <v>325</v>
      </c>
      <c r="G96" s="9">
        <f t="shared" si="13"/>
        <v>325</v>
      </c>
      <c r="H96" s="10"/>
      <c r="I96" s="6">
        <f t="shared" si="14"/>
        <v>-3</v>
      </c>
      <c r="J96" s="9">
        <f t="shared" si="15"/>
        <v>-975</v>
      </c>
      <c r="K96" s="6"/>
    </row>
    <row r="97" spans="1:11" ht="15">
      <c r="A97" s="7">
        <v>275</v>
      </c>
      <c r="B97" s="8">
        <v>42926</v>
      </c>
      <c r="C97" s="8">
        <f t="shared" si="16"/>
        <v>42956</v>
      </c>
      <c r="D97" s="8">
        <v>42942</v>
      </c>
      <c r="E97" s="6"/>
      <c r="F97" s="9">
        <v>104.72</v>
      </c>
      <c r="G97" s="9">
        <f t="shared" si="13"/>
        <v>104.72</v>
      </c>
      <c r="H97" s="10"/>
      <c r="I97" s="6">
        <f t="shared" si="14"/>
        <v>-14</v>
      </c>
      <c r="J97" s="9">
        <f t="shared" si="15"/>
        <v>-1466.08</v>
      </c>
      <c r="K97" s="6"/>
    </row>
    <row r="98" spans="1:11" ht="15">
      <c r="A98" s="7">
        <v>276</v>
      </c>
      <c r="B98" s="8">
        <v>42929</v>
      </c>
      <c r="C98" s="8">
        <f t="shared" si="16"/>
        <v>42959</v>
      </c>
      <c r="D98" s="8">
        <v>42942</v>
      </c>
      <c r="E98" s="6"/>
      <c r="F98" s="9">
        <v>292.64</v>
      </c>
      <c r="G98" s="9">
        <f t="shared" si="13"/>
        <v>292.64</v>
      </c>
      <c r="H98" s="10"/>
      <c r="I98" s="6">
        <f t="shared" si="14"/>
        <v>-17</v>
      </c>
      <c r="J98" s="9">
        <f t="shared" si="15"/>
        <v>-4974.88</v>
      </c>
      <c r="K98" s="6"/>
    </row>
    <row r="99" spans="1:11" ht="15">
      <c r="A99" s="7">
        <v>277</v>
      </c>
      <c r="B99" s="8">
        <v>42937</v>
      </c>
      <c r="C99" s="8">
        <f t="shared" si="16"/>
        <v>42967</v>
      </c>
      <c r="D99" s="8">
        <v>42942</v>
      </c>
      <c r="E99" s="6"/>
      <c r="F99" s="9">
        <v>276.36</v>
      </c>
      <c r="G99" s="9">
        <f t="shared" si="13"/>
        <v>276.36</v>
      </c>
      <c r="H99" s="10"/>
      <c r="I99" s="6">
        <f t="shared" si="14"/>
        <v>-25</v>
      </c>
      <c r="J99" s="9">
        <f t="shared" si="15"/>
        <v>-6909</v>
      </c>
      <c r="K99" s="6"/>
    </row>
    <row r="100" spans="1:11" ht="15">
      <c r="A100" s="7">
        <v>278</v>
      </c>
      <c r="B100" s="8">
        <v>42937</v>
      </c>
      <c r="C100" s="8">
        <f t="shared" si="16"/>
        <v>42967</v>
      </c>
      <c r="D100" s="8">
        <v>42942</v>
      </c>
      <c r="E100" s="6"/>
      <c r="F100" s="9">
        <v>27.77</v>
      </c>
      <c r="G100" s="9">
        <f>F100</f>
        <v>27.77</v>
      </c>
      <c r="H100" s="10"/>
      <c r="I100" s="6">
        <f>D100-C100</f>
        <v>-25</v>
      </c>
      <c r="J100" s="9">
        <f>+G100*I100</f>
        <v>-694.25</v>
      </c>
      <c r="K100" s="6"/>
    </row>
    <row r="101" spans="1:11" ht="15">
      <c r="A101" s="7">
        <v>305</v>
      </c>
      <c r="B101" s="8">
        <v>42944</v>
      </c>
      <c r="C101" s="8">
        <f>B101+30</f>
        <v>42974</v>
      </c>
      <c r="D101" s="8">
        <v>42971</v>
      </c>
      <c r="E101" s="6"/>
      <c r="F101" s="9">
        <v>36.66</v>
      </c>
      <c r="G101" s="9">
        <f>F101</f>
        <v>36.66</v>
      </c>
      <c r="H101" s="10"/>
      <c r="I101" s="6">
        <f>D101-C101</f>
        <v>-3</v>
      </c>
      <c r="J101" s="9">
        <f>+G101*I101</f>
        <v>-109.97999999999999</v>
      </c>
      <c r="K101" s="6"/>
    </row>
    <row r="102" spans="1:11" s="18" customFormat="1" ht="15">
      <c r="A102" s="13">
        <v>306</v>
      </c>
      <c r="B102" s="8">
        <v>42944</v>
      </c>
      <c r="C102" s="14">
        <f>B102+30</f>
        <v>42974</v>
      </c>
      <c r="D102" s="8">
        <v>42971</v>
      </c>
      <c r="E102" s="15"/>
      <c r="F102" s="16">
        <v>29.99</v>
      </c>
      <c r="G102" s="16">
        <f>F102</f>
        <v>29.99</v>
      </c>
      <c r="H102" s="17"/>
      <c r="I102" s="15">
        <f>D102-C102</f>
        <v>-3</v>
      </c>
      <c r="J102" s="16">
        <f>+G102*I102</f>
        <v>-89.97</v>
      </c>
      <c r="K102" s="15"/>
    </row>
    <row r="103" spans="1:11" ht="15">
      <c r="A103" s="7">
        <v>308</v>
      </c>
      <c r="B103" s="8">
        <v>42964</v>
      </c>
      <c r="C103" s="8">
        <f>B103+30</f>
        <v>42994</v>
      </c>
      <c r="D103" s="8">
        <v>42971</v>
      </c>
      <c r="E103" s="6"/>
      <c r="F103" s="9">
        <v>427.88</v>
      </c>
      <c r="G103" s="9">
        <f>F103</f>
        <v>427.88</v>
      </c>
      <c r="H103" s="10"/>
      <c r="I103" s="6">
        <f>D103-C103</f>
        <v>-23</v>
      </c>
      <c r="J103" s="9">
        <f>+G103*I103</f>
        <v>-9841.24</v>
      </c>
      <c r="K103" s="6"/>
    </row>
    <row r="104" spans="1:11" ht="15">
      <c r="A104" s="7">
        <v>309</v>
      </c>
      <c r="B104" s="8">
        <v>42942</v>
      </c>
      <c r="C104" s="8">
        <v>42982</v>
      </c>
      <c r="D104" s="8">
        <v>42982</v>
      </c>
      <c r="E104" s="6"/>
      <c r="F104" s="9">
        <v>275</v>
      </c>
      <c r="G104" s="9">
        <f>F104</f>
        <v>275</v>
      </c>
      <c r="H104" s="10"/>
      <c r="I104" s="6">
        <f>D104-C104</f>
        <v>0</v>
      </c>
      <c r="J104" s="9">
        <f>+G104*I104</f>
        <v>0</v>
      </c>
      <c r="K104" s="6"/>
    </row>
    <row r="105" spans="1:11" ht="15">
      <c r="A105" s="7">
        <v>340</v>
      </c>
      <c r="B105" s="8">
        <v>42982</v>
      </c>
      <c r="C105" s="8">
        <f aca="true" t="shared" si="17" ref="C105:C121">B105+30</f>
        <v>43012</v>
      </c>
      <c r="D105" s="8">
        <v>43011</v>
      </c>
      <c r="E105" s="8"/>
      <c r="F105" s="9">
        <v>318.8</v>
      </c>
      <c r="G105" s="9">
        <f aca="true" t="shared" si="18" ref="G105:G113">F105</f>
        <v>318.8</v>
      </c>
      <c r="H105" s="10"/>
      <c r="I105" s="6">
        <f aca="true" t="shared" si="19" ref="I105:I113">D105-C105</f>
        <v>-1</v>
      </c>
      <c r="J105" s="9">
        <f aca="true" t="shared" si="20" ref="J105:J113">+G105*I105</f>
        <v>-318.8</v>
      </c>
      <c r="K105" s="6"/>
    </row>
    <row r="106" spans="1:11" ht="15">
      <c r="A106" s="7">
        <v>341</v>
      </c>
      <c r="B106" s="8">
        <v>42986</v>
      </c>
      <c r="C106" s="8">
        <f t="shared" si="17"/>
        <v>43016</v>
      </c>
      <c r="D106" s="8">
        <v>43011</v>
      </c>
      <c r="E106" s="6"/>
      <c r="F106" s="9">
        <v>85</v>
      </c>
      <c r="G106" s="9">
        <f t="shared" si="18"/>
        <v>85</v>
      </c>
      <c r="H106" s="10"/>
      <c r="I106" s="6">
        <f t="shared" si="19"/>
        <v>-5</v>
      </c>
      <c r="J106" s="9">
        <f t="shared" si="20"/>
        <v>-425</v>
      </c>
      <c r="K106" s="6"/>
    </row>
    <row r="107" spans="1:11" ht="15">
      <c r="A107" s="7">
        <v>342</v>
      </c>
      <c r="B107" s="8">
        <v>42986</v>
      </c>
      <c r="C107" s="8">
        <f t="shared" si="17"/>
        <v>43016</v>
      </c>
      <c r="D107" s="8">
        <v>43011</v>
      </c>
      <c r="E107" s="6"/>
      <c r="F107" s="9">
        <v>472.8</v>
      </c>
      <c r="G107" s="9">
        <f t="shared" si="18"/>
        <v>472.8</v>
      </c>
      <c r="H107" s="10"/>
      <c r="I107" s="6">
        <f t="shared" si="19"/>
        <v>-5</v>
      </c>
      <c r="J107" s="9">
        <f t="shared" si="20"/>
        <v>-2364</v>
      </c>
      <c r="K107" s="6"/>
    </row>
    <row r="108" spans="1:11" ht="15">
      <c r="A108" s="7">
        <v>343</v>
      </c>
      <c r="B108" s="8">
        <v>42993</v>
      </c>
      <c r="C108" s="8">
        <f t="shared" si="17"/>
        <v>43023</v>
      </c>
      <c r="D108" s="8">
        <v>43011</v>
      </c>
      <c r="E108" s="6"/>
      <c r="F108" s="9">
        <v>257.79</v>
      </c>
      <c r="G108" s="9">
        <f t="shared" si="18"/>
        <v>257.79</v>
      </c>
      <c r="H108" s="10"/>
      <c r="I108" s="6">
        <f t="shared" si="19"/>
        <v>-12</v>
      </c>
      <c r="J108" s="9">
        <f t="shared" si="20"/>
        <v>-3093.4800000000005</v>
      </c>
      <c r="K108" s="6"/>
    </row>
    <row r="109" spans="1:11" ht="15">
      <c r="A109" s="7">
        <v>344</v>
      </c>
      <c r="B109" s="8">
        <v>42997</v>
      </c>
      <c r="C109" s="8">
        <f t="shared" si="17"/>
        <v>43027</v>
      </c>
      <c r="D109" s="8">
        <v>43011</v>
      </c>
      <c r="E109" s="6"/>
      <c r="F109" s="9">
        <v>5.23</v>
      </c>
      <c r="G109" s="9">
        <f t="shared" si="18"/>
        <v>5.23</v>
      </c>
      <c r="H109" s="10"/>
      <c r="I109" s="6">
        <f t="shared" si="19"/>
        <v>-16</v>
      </c>
      <c r="J109" s="9">
        <f t="shared" si="20"/>
        <v>-83.68</v>
      </c>
      <c r="K109" s="6"/>
    </row>
    <row r="110" spans="1:11" ht="15">
      <c r="A110" s="7">
        <v>345</v>
      </c>
      <c r="B110" s="8">
        <v>42998</v>
      </c>
      <c r="C110" s="8">
        <f t="shared" si="17"/>
        <v>43028</v>
      </c>
      <c r="D110" s="8">
        <v>43027</v>
      </c>
      <c r="E110" s="6"/>
      <c r="F110" s="9">
        <v>892.12</v>
      </c>
      <c r="G110" s="9">
        <f t="shared" si="18"/>
        <v>892.12</v>
      </c>
      <c r="H110" s="10"/>
      <c r="I110" s="6">
        <f t="shared" si="19"/>
        <v>-1</v>
      </c>
      <c r="J110" s="9">
        <f t="shared" si="20"/>
        <v>-892.12</v>
      </c>
      <c r="K110" s="6"/>
    </row>
    <row r="111" spans="1:11" ht="15">
      <c r="A111" s="7">
        <v>346</v>
      </c>
      <c r="B111" s="8">
        <v>43004</v>
      </c>
      <c r="C111" s="8">
        <f t="shared" si="17"/>
        <v>43034</v>
      </c>
      <c r="D111" s="8">
        <v>43027</v>
      </c>
      <c r="E111" s="6"/>
      <c r="F111" s="9">
        <v>1050</v>
      </c>
      <c r="G111" s="9">
        <f t="shared" si="18"/>
        <v>1050</v>
      </c>
      <c r="H111" s="10"/>
      <c r="I111" s="6">
        <f t="shared" si="19"/>
        <v>-7</v>
      </c>
      <c r="J111" s="9">
        <f t="shared" si="20"/>
        <v>-7350</v>
      </c>
      <c r="K111" s="6"/>
    </row>
    <row r="112" spans="1:11" ht="15">
      <c r="A112" s="7">
        <v>366</v>
      </c>
      <c r="B112" s="8">
        <v>43007</v>
      </c>
      <c r="C112" s="8">
        <f t="shared" si="17"/>
        <v>43037</v>
      </c>
      <c r="D112" s="8">
        <v>43035</v>
      </c>
      <c r="E112" s="6"/>
      <c r="F112" s="9">
        <v>195</v>
      </c>
      <c r="G112" s="9">
        <f t="shared" si="18"/>
        <v>195</v>
      </c>
      <c r="H112" s="10"/>
      <c r="I112" s="6">
        <f t="shared" si="19"/>
        <v>-2</v>
      </c>
      <c r="J112" s="9">
        <f t="shared" si="20"/>
        <v>-390</v>
      </c>
      <c r="K112" s="6"/>
    </row>
    <row r="113" spans="1:11" ht="15">
      <c r="A113" s="7">
        <v>367</v>
      </c>
      <c r="B113" s="8">
        <v>43007</v>
      </c>
      <c r="C113" s="8">
        <f t="shared" si="17"/>
        <v>43037</v>
      </c>
      <c r="D113" s="8">
        <v>43035</v>
      </c>
      <c r="E113" s="6"/>
      <c r="F113" s="9">
        <v>250</v>
      </c>
      <c r="G113" s="9">
        <f t="shared" si="18"/>
        <v>250</v>
      </c>
      <c r="H113" s="10"/>
      <c r="I113" s="6">
        <f t="shared" si="19"/>
        <v>-2</v>
      </c>
      <c r="J113" s="9">
        <f t="shared" si="20"/>
        <v>-500</v>
      </c>
      <c r="K113" s="6"/>
    </row>
    <row r="114" spans="1:11" ht="15">
      <c r="A114" s="7">
        <v>382</v>
      </c>
      <c r="B114" s="8">
        <v>43027</v>
      </c>
      <c r="C114" s="8">
        <f t="shared" si="17"/>
        <v>43057</v>
      </c>
      <c r="D114" s="8">
        <v>43048</v>
      </c>
      <c r="E114" s="6"/>
      <c r="F114" s="9">
        <v>96.92</v>
      </c>
      <c r="G114" s="9">
        <f aca="true" t="shared" si="21" ref="G114:G134">F114</f>
        <v>96.92</v>
      </c>
      <c r="H114" s="10"/>
      <c r="I114" s="6">
        <f aca="true" t="shared" si="22" ref="I114:I134">D114-C114</f>
        <v>-9</v>
      </c>
      <c r="J114" s="9">
        <f aca="true" t="shared" si="23" ref="J114:J134">+G114*I114</f>
        <v>-872.28</v>
      </c>
      <c r="K114" s="6"/>
    </row>
    <row r="115" spans="1:11" s="18" customFormat="1" ht="15">
      <c r="A115" s="13">
        <v>383</v>
      </c>
      <c r="B115" s="14">
        <v>43035</v>
      </c>
      <c r="C115" s="14">
        <f t="shared" si="17"/>
        <v>43065</v>
      </c>
      <c r="D115" s="14">
        <v>43048</v>
      </c>
      <c r="E115" s="15"/>
      <c r="F115" s="16">
        <v>70</v>
      </c>
      <c r="G115" s="16">
        <f t="shared" si="21"/>
        <v>70</v>
      </c>
      <c r="H115" s="17"/>
      <c r="I115" s="15">
        <f t="shared" si="22"/>
        <v>-17</v>
      </c>
      <c r="J115" s="16">
        <f t="shared" si="23"/>
        <v>-1190</v>
      </c>
      <c r="K115" s="15"/>
    </row>
    <row r="116" spans="1:11" ht="15">
      <c r="A116" s="7">
        <v>384</v>
      </c>
      <c r="B116" s="8">
        <v>43046</v>
      </c>
      <c r="C116" s="8">
        <f t="shared" si="17"/>
        <v>43076</v>
      </c>
      <c r="D116" s="8">
        <v>43048</v>
      </c>
      <c r="E116" s="6"/>
      <c r="F116" s="9">
        <v>19.68</v>
      </c>
      <c r="G116" s="9">
        <f t="shared" si="21"/>
        <v>19.68</v>
      </c>
      <c r="H116" s="10"/>
      <c r="I116" s="6">
        <f t="shared" si="22"/>
        <v>-28</v>
      </c>
      <c r="J116" s="9">
        <f t="shared" si="23"/>
        <v>-551.04</v>
      </c>
      <c r="K116" s="6"/>
    </row>
    <row r="117" spans="1:11" ht="15">
      <c r="A117" s="7">
        <v>385</v>
      </c>
      <c r="B117" s="8">
        <v>43042</v>
      </c>
      <c r="C117" s="8">
        <f t="shared" si="17"/>
        <v>43072</v>
      </c>
      <c r="D117" s="8">
        <v>43060</v>
      </c>
      <c r="E117" s="6"/>
      <c r="F117" s="9">
        <v>181.5</v>
      </c>
      <c r="G117" s="9">
        <f t="shared" si="21"/>
        <v>181.5</v>
      </c>
      <c r="H117" s="10"/>
      <c r="I117" s="6">
        <f t="shared" si="22"/>
        <v>-12</v>
      </c>
      <c r="J117" s="9">
        <f t="shared" si="23"/>
        <v>-2178</v>
      </c>
      <c r="K117" s="6"/>
    </row>
    <row r="118" spans="1:11" ht="15">
      <c r="A118" s="7">
        <v>386</v>
      </c>
      <c r="B118" s="8">
        <v>43042</v>
      </c>
      <c r="C118" s="8">
        <f t="shared" si="17"/>
        <v>43072</v>
      </c>
      <c r="D118" s="8">
        <v>43060</v>
      </c>
      <c r="E118" s="6"/>
      <c r="F118" s="9">
        <v>10097.17</v>
      </c>
      <c r="G118" s="9">
        <f t="shared" si="21"/>
        <v>10097.17</v>
      </c>
      <c r="H118" s="10"/>
      <c r="I118" s="6">
        <f t="shared" si="22"/>
        <v>-12</v>
      </c>
      <c r="J118" s="9">
        <f t="shared" si="23"/>
        <v>-121166.04000000001</v>
      </c>
      <c r="K118" s="6"/>
    </row>
    <row r="119" spans="1:11" ht="15">
      <c r="A119" s="7">
        <v>387</v>
      </c>
      <c r="B119" s="8">
        <v>43046</v>
      </c>
      <c r="C119" s="8">
        <f t="shared" si="17"/>
        <v>43076</v>
      </c>
      <c r="D119" s="8">
        <v>43060</v>
      </c>
      <c r="E119" s="6"/>
      <c r="F119" s="9">
        <v>10097.18</v>
      </c>
      <c r="G119" s="9">
        <f t="shared" si="21"/>
        <v>10097.18</v>
      </c>
      <c r="H119" s="10"/>
      <c r="I119" s="6">
        <f t="shared" si="22"/>
        <v>-16</v>
      </c>
      <c r="J119" s="9">
        <f t="shared" si="23"/>
        <v>-161554.88</v>
      </c>
      <c r="K119" s="6"/>
    </row>
    <row r="120" spans="1:11" ht="15">
      <c r="A120" s="7">
        <v>388</v>
      </c>
      <c r="B120" s="8">
        <v>43048</v>
      </c>
      <c r="C120" s="8">
        <f t="shared" si="17"/>
        <v>43078</v>
      </c>
      <c r="D120" s="8">
        <v>43060</v>
      </c>
      <c r="E120" s="6"/>
      <c r="F120" s="9">
        <v>168.7</v>
      </c>
      <c r="G120" s="9">
        <f t="shared" si="21"/>
        <v>168.7</v>
      </c>
      <c r="H120" s="10"/>
      <c r="I120" s="6">
        <f t="shared" si="22"/>
        <v>-18</v>
      </c>
      <c r="J120" s="9">
        <f t="shared" si="23"/>
        <v>-3036.6</v>
      </c>
      <c r="K120" s="6"/>
    </row>
    <row r="121" spans="1:11" ht="15">
      <c r="A121" s="7">
        <v>389</v>
      </c>
      <c r="B121" s="8">
        <v>43052</v>
      </c>
      <c r="C121" s="8">
        <f t="shared" si="17"/>
        <v>43082</v>
      </c>
      <c r="D121" s="8">
        <v>43060</v>
      </c>
      <c r="E121" s="6"/>
      <c r="F121" s="9">
        <v>500</v>
      </c>
      <c r="G121" s="9">
        <f t="shared" si="21"/>
        <v>500</v>
      </c>
      <c r="H121" s="10"/>
      <c r="I121" s="6">
        <f t="shared" si="22"/>
        <v>-22</v>
      </c>
      <c r="J121" s="9">
        <f t="shared" si="23"/>
        <v>-11000</v>
      </c>
      <c r="K121" s="6"/>
    </row>
    <row r="122" spans="1:11" ht="15">
      <c r="A122" s="7">
        <v>402</v>
      </c>
      <c r="B122" s="8">
        <v>43028</v>
      </c>
      <c r="C122" s="8">
        <v>43069</v>
      </c>
      <c r="D122" s="8">
        <v>43069</v>
      </c>
      <c r="E122" s="6"/>
      <c r="F122" s="9">
        <v>19.49</v>
      </c>
      <c r="G122" s="9">
        <f t="shared" si="21"/>
        <v>19.49</v>
      </c>
      <c r="H122" s="10"/>
      <c r="I122" s="6">
        <f t="shared" si="22"/>
        <v>0</v>
      </c>
      <c r="J122" s="9">
        <f t="shared" si="23"/>
        <v>0</v>
      </c>
      <c r="K122" s="6"/>
    </row>
    <row r="123" spans="1:11" ht="15">
      <c r="A123" s="7">
        <v>404</v>
      </c>
      <c r="B123" s="8">
        <v>43062</v>
      </c>
      <c r="C123" s="8">
        <f aca="true" t="shared" si="24" ref="C123:C134">B123+30</f>
        <v>43092</v>
      </c>
      <c r="D123" s="8">
        <v>43069</v>
      </c>
      <c r="E123" s="6"/>
      <c r="F123" s="9">
        <v>220</v>
      </c>
      <c r="G123" s="9">
        <f t="shared" si="21"/>
        <v>220</v>
      </c>
      <c r="H123" s="10"/>
      <c r="I123" s="6">
        <f t="shared" si="22"/>
        <v>-23</v>
      </c>
      <c r="J123" s="9">
        <f t="shared" si="23"/>
        <v>-5060</v>
      </c>
      <c r="K123" s="6"/>
    </row>
    <row r="124" spans="1:11" ht="15">
      <c r="A124" s="7">
        <v>405</v>
      </c>
      <c r="B124" s="8">
        <v>43063</v>
      </c>
      <c r="C124" s="8">
        <f t="shared" si="24"/>
        <v>43093</v>
      </c>
      <c r="D124" s="8">
        <v>43069</v>
      </c>
      <c r="E124" s="6"/>
      <c r="F124" s="9">
        <v>85</v>
      </c>
      <c r="G124" s="9">
        <f t="shared" si="21"/>
        <v>85</v>
      </c>
      <c r="H124" s="10"/>
      <c r="I124" s="6">
        <f t="shared" si="22"/>
        <v>-24</v>
      </c>
      <c r="J124" s="9">
        <f t="shared" si="23"/>
        <v>-2040</v>
      </c>
      <c r="K124" s="6"/>
    </row>
    <row r="125" spans="1:11" ht="15">
      <c r="A125" s="7">
        <v>415</v>
      </c>
      <c r="B125" s="8">
        <v>43054</v>
      </c>
      <c r="C125" s="8">
        <f t="shared" si="24"/>
        <v>43084</v>
      </c>
      <c r="D125" s="8">
        <v>43073</v>
      </c>
      <c r="E125" s="6"/>
      <c r="F125" s="9">
        <v>111.7</v>
      </c>
      <c r="G125" s="9">
        <f t="shared" si="21"/>
        <v>111.7</v>
      </c>
      <c r="H125" s="10"/>
      <c r="I125" s="6">
        <f t="shared" si="22"/>
        <v>-11</v>
      </c>
      <c r="J125" s="9">
        <f t="shared" si="23"/>
        <v>-1228.7</v>
      </c>
      <c r="K125" s="6"/>
    </row>
    <row r="126" spans="1:11" ht="15">
      <c r="A126" s="7">
        <v>416</v>
      </c>
      <c r="B126" s="8">
        <v>43069</v>
      </c>
      <c r="C126" s="8">
        <f t="shared" si="24"/>
        <v>43099</v>
      </c>
      <c r="D126" s="8">
        <v>43073</v>
      </c>
      <c r="E126" s="6"/>
      <c r="F126" s="9">
        <v>1358.5</v>
      </c>
      <c r="G126" s="9">
        <f t="shared" si="21"/>
        <v>1358.5</v>
      </c>
      <c r="H126" s="10"/>
      <c r="I126" s="6">
        <f t="shared" si="22"/>
        <v>-26</v>
      </c>
      <c r="J126" s="9">
        <f t="shared" si="23"/>
        <v>-35321</v>
      </c>
      <c r="K126" s="6"/>
    </row>
    <row r="127" spans="1:11" ht="15">
      <c r="A127" s="7">
        <v>457</v>
      </c>
      <c r="B127" s="8">
        <v>43083</v>
      </c>
      <c r="C127" s="8">
        <f t="shared" si="24"/>
        <v>43113</v>
      </c>
      <c r="D127" s="8">
        <v>43084</v>
      </c>
      <c r="E127" s="6"/>
      <c r="F127" s="9">
        <v>245</v>
      </c>
      <c r="G127" s="9">
        <f t="shared" si="21"/>
        <v>245</v>
      </c>
      <c r="H127" s="10"/>
      <c r="I127" s="6">
        <f t="shared" si="22"/>
        <v>-29</v>
      </c>
      <c r="J127" s="9">
        <f t="shared" si="23"/>
        <v>-7105</v>
      </c>
      <c r="K127" s="6"/>
    </row>
    <row r="128" spans="1:11" ht="15">
      <c r="A128" s="7">
        <v>459</v>
      </c>
      <c r="B128" s="8">
        <v>43069</v>
      </c>
      <c r="C128" s="8">
        <f t="shared" si="24"/>
        <v>43099</v>
      </c>
      <c r="D128" s="8">
        <v>43090</v>
      </c>
      <c r="E128" s="6"/>
      <c r="F128" s="9">
        <v>76</v>
      </c>
      <c r="G128" s="9">
        <f t="shared" si="21"/>
        <v>76</v>
      </c>
      <c r="H128" s="10"/>
      <c r="I128" s="6">
        <f t="shared" si="22"/>
        <v>-9</v>
      </c>
      <c r="J128" s="9">
        <f t="shared" si="23"/>
        <v>-684</v>
      </c>
      <c r="K128" s="6"/>
    </row>
    <row r="129" spans="1:11" ht="15">
      <c r="A129" s="7">
        <v>460</v>
      </c>
      <c r="B129" s="8">
        <v>43069</v>
      </c>
      <c r="C129" s="8">
        <f t="shared" si="24"/>
        <v>43099</v>
      </c>
      <c r="D129" s="8">
        <v>43090</v>
      </c>
      <c r="E129" s="6"/>
      <c r="F129" s="9">
        <v>144</v>
      </c>
      <c r="G129" s="9">
        <f t="shared" si="21"/>
        <v>144</v>
      </c>
      <c r="H129" s="10"/>
      <c r="I129" s="6">
        <f t="shared" si="22"/>
        <v>-9</v>
      </c>
      <c r="J129" s="9">
        <f t="shared" si="23"/>
        <v>-1296</v>
      </c>
      <c r="K129" s="6"/>
    </row>
    <row r="130" spans="1:11" ht="15">
      <c r="A130" s="7">
        <v>461</v>
      </c>
      <c r="B130" s="8">
        <v>43073</v>
      </c>
      <c r="C130" s="8">
        <f t="shared" si="24"/>
        <v>43103</v>
      </c>
      <c r="D130" s="8">
        <v>43090</v>
      </c>
      <c r="E130" s="6"/>
      <c r="F130" s="9">
        <v>10097.18</v>
      </c>
      <c r="G130" s="9">
        <f t="shared" si="21"/>
        <v>10097.18</v>
      </c>
      <c r="H130" s="10"/>
      <c r="I130" s="6">
        <f t="shared" si="22"/>
        <v>-13</v>
      </c>
      <c r="J130" s="9">
        <f t="shared" si="23"/>
        <v>-131263.34</v>
      </c>
      <c r="K130" s="6"/>
    </row>
    <row r="131" spans="1:11" ht="15">
      <c r="A131" s="7">
        <v>462</v>
      </c>
      <c r="B131" s="8">
        <v>43081</v>
      </c>
      <c r="C131" s="8">
        <f t="shared" si="24"/>
        <v>43111</v>
      </c>
      <c r="D131" s="8">
        <v>43090</v>
      </c>
      <c r="E131" s="6"/>
      <c r="F131" s="9">
        <v>489.6</v>
      </c>
      <c r="G131" s="9">
        <f t="shared" si="21"/>
        <v>489.6</v>
      </c>
      <c r="H131" s="10"/>
      <c r="I131" s="6">
        <f t="shared" si="22"/>
        <v>-21</v>
      </c>
      <c r="J131" s="9">
        <f t="shared" si="23"/>
        <v>-10281.6</v>
      </c>
      <c r="K131" s="6"/>
    </row>
    <row r="132" spans="1:11" ht="15">
      <c r="A132" s="7">
        <v>463</v>
      </c>
      <c r="B132" s="8">
        <v>43082</v>
      </c>
      <c r="C132" s="8">
        <f t="shared" si="24"/>
        <v>43112</v>
      </c>
      <c r="D132" s="8">
        <v>43090</v>
      </c>
      <c r="E132" s="6"/>
      <c r="F132" s="9">
        <v>33.2</v>
      </c>
      <c r="G132" s="9">
        <f t="shared" si="21"/>
        <v>33.2</v>
      </c>
      <c r="H132" s="10"/>
      <c r="I132" s="6">
        <f t="shared" si="22"/>
        <v>-22</v>
      </c>
      <c r="J132" s="9">
        <f t="shared" si="23"/>
        <v>-730.4000000000001</v>
      </c>
      <c r="K132" s="6"/>
    </row>
    <row r="133" spans="1:11" ht="15">
      <c r="A133" s="7">
        <v>464</v>
      </c>
      <c r="B133" s="8">
        <v>43083</v>
      </c>
      <c r="C133" s="8">
        <f t="shared" si="24"/>
        <v>43113</v>
      </c>
      <c r="D133" s="8">
        <v>43091</v>
      </c>
      <c r="E133" s="6"/>
      <c r="F133" s="9">
        <v>3279</v>
      </c>
      <c r="G133" s="9">
        <f t="shared" si="21"/>
        <v>3279</v>
      </c>
      <c r="H133" s="10"/>
      <c r="I133" s="6">
        <f t="shared" si="22"/>
        <v>-22</v>
      </c>
      <c r="J133" s="9">
        <f t="shared" si="23"/>
        <v>-72138</v>
      </c>
      <c r="K133" s="6"/>
    </row>
    <row r="134" spans="1:11" ht="15">
      <c r="A134" s="7">
        <v>465</v>
      </c>
      <c r="B134" s="8">
        <v>43084</v>
      </c>
      <c r="C134" s="8">
        <f t="shared" si="24"/>
        <v>43114</v>
      </c>
      <c r="D134" s="8">
        <v>43091</v>
      </c>
      <c r="E134" s="6"/>
      <c r="F134" s="9">
        <v>269.34</v>
      </c>
      <c r="G134" s="9">
        <f t="shared" si="21"/>
        <v>269.34</v>
      </c>
      <c r="H134" s="10"/>
      <c r="I134" s="6">
        <f t="shared" si="22"/>
        <v>-23</v>
      </c>
      <c r="J134" s="9">
        <f t="shared" si="23"/>
        <v>-6194.82</v>
      </c>
      <c r="K134" s="6"/>
    </row>
    <row r="135" spans="1:11" ht="15">
      <c r="A135" s="7">
        <v>466</v>
      </c>
      <c r="B135" s="8">
        <v>43088</v>
      </c>
      <c r="C135" s="8">
        <f>B135+30</f>
        <v>43118</v>
      </c>
      <c r="D135" s="8">
        <v>43091</v>
      </c>
      <c r="E135" s="6"/>
      <c r="F135" s="9">
        <v>3311.48</v>
      </c>
      <c r="G135" s="9">
        <f>F135</f>
        <v>3311.48</v>
      </c>
      <c r="H135" s="10"/>
      <c r="I135" s="6">
        <f>D135-C135</f>
        <v>-27</v>
      </c>
      <c r="J135" s="9">
        <f>+G135*I135</f>
        <v>-89409.96</v>
      </c>
      <c r="K135" s="6"/>
    </row>
    <row r="136" spans="1:11" s="18" customFormat="1" ht="15">
      <c r="A136" s="23" t="s">
        <v>9</v>
      </c>
      <c r="B136" s="24"/>
      <c r="C136" s="24"/>
      <c r="D136" s="24"/>
      <c r="E136" s="24"/>
      <c r="F136" s="25"/>
      <c r="G136" s="16">
        <f>SUM(G5:G135)</f>
        <v>204735.98000000004</v>
      </c>
      <c r="H136" s="17"/>
      <c r="I136" s="15"/>
      <c r="J136" s="16">
        <f>SUM(J5:J135)</f>
        <v>-870412.94</v>
      </c>
      <c r="K136" s="19">
        <f>+J136/G136</f>
        <v>-4.251392158818395</v>
      </c>
    </row>
    <row r="137" ht="15">
      <c r="H137" s="11"/>
    </row>
    <row r="138" spans="1:11" ht="73.5" customHeight="1">
      <c r="A138" s="26" t="s">
        <v>17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8" ht="15">
      <c r="A139" s="28" t="s">
        <v>18</v>
      </c>
      <c r="B139" s="29"/>
      <c r="C139" s="29"/>
      <c r="H139" s="11"/>
    </row>
    <row r="140" spans="2:10" ht="12.75" customHeight="1">
      <c r="B140" s="27" t="s">
        <v>10</v>
      </c>
      <c r="C140" s="27"/>
      <c r="I140" s="20" t="s">
        <v>11</v>
      </c>
      <c r="J140" s="20"/>
    </row>
    <row r="141" spans="2:3" ht="15">
      <c r="B141" s="27"/>
      <c r="C141" s="27"/>
    </row>
    <row r="142" spans="2:10" ht="15">
      <c r="B142" s="20" t="s">
        <v>12</v>
      </c>
      <c r="C142" s="20"/>
      <c r="I142" s="20" t="s">
        <v>13</v>
      </c>
      <c r="J142" s="20"/>
    </row>
  </sheetData>
  <sheetProtection selectLockedCells="1" selectUnlockedCells="1"/>
  <mergeCells count="8">
    <mergeCell ref="B142:C142"/>
    <mergeCell ref="I142:J142"/>
    <mergeCell ref="A1:K1"/>
    <mergeCell ref="A2:K2"/>
    <mergeCell ref="A136:F136"/>
    <mergeCell ref="A138:K138"/>
    <mergeCell ref="B140:C141"/>
    <mergeCell ref="I140:J14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2018-01-15T11:07:18Z</cp:lastPrinted>
  <dcterms:created xsi:type="dcterms:W3CDTF">2015-05-11T16:52:14Z</dcterms:created>
  <dcterms:modified xsi:type="dcterms:W3CDTF">2018-01-19T08:44:04Z</dcterms:modified>
  <cp:category/>
  <cp:version/>
  <cp:contentType/>
  <cp:contentStatus/>
</cp:coreProperties>
</file>