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8190"/>
  </bookViews>
  <sheets>
    <sheet name="Indice pagamenti 1° Trim. 2017" sheetId="1" r:id="rId1"/>
    <sheet name="Indice" sheetId="2" r:id="rId2"/>
    <sheet name="Foglio2" sheetId="3" r:id="rId3"/>
    <sheet name="Foglio3" sheetId="4" r:id="rId4"/>
  </sheets>
  <calcPr calcId="125725"/>
</workbook>
</file>

<file path=xl/calcChain.xml><?xml version="1.0" encoding="utf-8"?>
<calcChain xmlns="http://schemas.openxmlformats.org/spreadsheetml/2006/main">
  <c r="G39" i="1"/>
  <c r="C39"/>
  <c r="I39"/>
  <c r="G38"/>
  <c r="C38"/>
  <c r="I38"/>
  <c r="G37"/>
  <c r="C37"/>
  <c r="I37"/>
  <c r="G36"/>
  <c r="C36"/>
  <c r="I36"/>
  <c r="G35"/>
  <c r="C35"/>
  <c r="I35"/>
  <c r="G34"/>
  <c r="C34"/>
  <c r="I34"/>
  <c r="G33"/>
  <c r="C33"/>
  <c r="I33"/>
  <c r="G32"/>
  <c r="C32"/>
  <c r="I32"/>
  <c r="G31"/>
  <c r="C31"/>
  <c r="I31"/>
  <c r="I12"/>
  <c r="I11"/>
  <c r="C10"/>
  <c r="I10"/>
  <c r="C9"/>
  <c r="I9"/>
  <c r="C8"/>
  <c r="I8"/>
  <c r="C7"/>
  <c r="C6"/>
  <c r="I6"/>
  <c r="C5"/>
  <c r="I5"/>
  <c r="C23"/>
  <c r="I23"/>
  <c r="C30"/>
  <c r="I30"/>
  <c r="C29"/>
  <c r="C28"/>
  <c r="I28"/>
  <c r="C27"/>
  <c r="I27"/>
  <c r="C26"/>
  <c r="I26"/>
  <c r="C25"/>
  <c r="C24"/>
  <c r="I24"/>
  <c r="C22"/>
  <c r="I22"/>
  <c r="C19"/>
  <c r="I19"/>
  <c r="C18"/>
  <c r="I18"/>
  <c r="C17"/>
  <c r="I17"/>
  <c r="J17"/>
  <c r="C15"/>
  <c r="I15"/>
  <c r="C14"/>
  <c r="I14"/>
  <c r="G30"/>
  <c r="G5"/>
  <c r="G6"/>
  <c r="G7"/>
  <c r="I7"/>
  <c r="G8"/>
  <c r="G9"/>
  <c r="G10"/>
  <c r="G11"/>
  <c r="G12"/>
  <c r="C13"/>
  <c r="I13"/>
  <c r="G13"/>
  <c r="G14"/>
  <c r="G15"/>
  <c r="C16"/>
  <c r="I16"/>
  <c r="G16"/>
  <c r="G17"/>
  <c r="G18"/>
  <c r="G19"/>
  <c r="C20"/>
  <c r="I20"/>
  <c r="G20"/>
  <c r="C21"/>
  <c r="I21"/>
  <c r="G21"/>
  <c r="G22"/>
  <c r="G23"/>
  <c r="G24"/>
  <c r="I25"/>
  <c r="G25"/>
  <c r="G26"/>
  <c r="G27"/>
  <c r="G28"/>
  <c r="I29"/>
  <c r="J29"/>
  <c r="G29"/>
  <c r="J39"/>
  <c r="J37"/>
  <c r="J36"/>
  <c r="J35"/>
  <c r="J34"/>
  <c r="J33"/>
  <c r="J32"/>
  <c r="J31"/>
  <c r="J30"/>
  <c r="J38"/>
  <c r="J5"/>
  <c r="J28"/>
  <c r="J27"/>
  <c r="J26"/>
  <c r="J25"/>
  <c r="J24"/>
  <c r="J23"/>
  <c r="J22"/>
  <c r="J21"/>
  <c r="J20"/>
  <c r="J19"/>
  <c r="J18"/>
  <c r="J16"/>
  <c r="J15"/>
  <c r="J14"/>
  <c r="J13"/>
  <c r="J12"/>
  <c r="J11"/>
  <c r="J10"/>
  <c r="J9"/>
  <c r="J8"/>
  <c r="J7"/>
  <c r="J6"/>
  <c r="G40"/>
  <c r="J40"/>
  <c r="K40"/>
</calcChain>
</file>

<file path=xl/sharedStrings.xml><?xml version="1.0" encoding="utf-8"?>
<sst xmlns="http://schemas.openxmlformats.org/spreadsheetml/2006/main" count="19" uniqueCount="19">
  <si>
    <r>
      <t xml:space="preserve">Direzione didattica statale 1° Circolo
</t>
    </r>
    <r>
      <rPr>
        <b/>
        <sz val="14"/>
        <color indexed="8"/>
        <rFont val="Garamond"/>
        <family val="1"/>
      </rPr>
      <t>"C. BATTISTI" - LECCE</t>
    </r>
  </si>
  <si>
    <t>Data ricevimento fattura</t>
  </si>
  <si>
    <t>Data scadenza fattura</t>
  </si>
  <si>
    <t>Data pagamento fattura</t>
  </si>
  <si>
    <t>data secondo pagamento</t>
  </si>
  <si>
    <t>importo fattura</t>
  </si>
  <si>
    <t>importo pagato</t>
  </si>
  <si>
    <t>secondo pagamento</t>
  </si>
  <si>
    <t>Giorni intercorrenti dalla scadenza</t>
  </si>
  <si>
    <t>Giorni intercorrenti dalla scadenza per importo pagato</t>
  </si>
  <si>
    <t>TOTALI</t>
  </si>
  <si>
    <t>Il Direttore dei Servizi Generali e Amministrativi</t>
  </si>
  <si>
    <t>Il Dirigente Scolastico</t>
  </si>
  <si>
    <t>Dott. Franco MARTELLA</t>
  </si>
  <si>
    <t>Dr.ssa Maria Rosaria RIELLI</t>
  </si>
  <si>
    <t>MandatoN.</t>
  </si>
  <si>
    <t>INDICATORE DI TEMPESTIVITA' DEI PAGAMENTI PRIMO TRIMESTRE ANNO 2017
(Art. 9 del D.P.C.M. 22 settembre 2014)</t>
  </si>
  <si>
    <r>
      <t>L'indicatore di tempestività dei pagamenti per la Direzione Didattica Statale 1° Circolo "C. Battisti" per il primo trimestre 2017, calcolato ai sensi dell'art. 9 del D.P.C.M. 22 settembre 2014, quale differenza tra la data di scadenza della fattura o richiesta equivalente di pagamento e la data di pagamento ai fornitori, moltiplicata per l'importo dovuto, rapportata alla somma degli importi pagati nel periodo di riferimento, è di :</t>
    </r>
    <r>
      <rPr>
        <b/>
        <sz val="11"/>
        <color indexed="8"/>
        <rFont val="Calibri"/>
        <family val="2"/>
      </rPr>
      <t xml:space="preserve"> 10,56</t>
    </r>
  </si>
  <si>
    <t>Lecce, li 27/04/2017 (prot. n. 1810/B15)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</si>
</sst>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b/>
      <sz val="18"/>
      <color indexed="8"/>
      <name val="Garamond"/>
      <family val="1"/>
    </font>
    <font>
      <b/>
      <sz val="14"/>
      <color indexed="8"/>
      <name val="Garamond"/>
      <family val="1"/>
    </font>
    <font>
      <b/>
      <sz val="10"/>
      <color indexed="8"/>
      <name val="Arial Black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3">
    <xf numFmtId="0" fontId="0" fillId="0" borderId="0" xfId="0"/>
    <xf numFmtId="4" fontId="0" fillId="0" borderId="0" xfId="0" applyNumberFormat="1"/>
    <xf numFmtId="0" fontId="0" fillId="0" borderId="1" xfId="0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4" fontId="0" fillId="0" borderId="1" xfId="0" applyNumberFormat="1" applyBorder="1"/>
    <xf numFmtId="2" fontId="0" fillId="0" borderId="1" xfId="0" applyNumberFormat="1" applyBorder="1"/>
    <xf numFmtId="2" fontId="6" fillId="0" borderId="1" xfId="0" applyNumberFormat="1" applyFont="1" applyBorder="1"/>
    <xf numFmtId="2" fontId="0" fillId="0" borderId="0" xfId="0" applyNumberFormat="1"/>
    <xf numFmtId="0" fontId="0" fillId="0" borderId="0" xfId="0" applyFont="1" applyAlignment="1"/>
    <xf numFmtId="0" fontId="0" fillId="0" borderId="1" xfId="0" applyBorder="1" applyAlignment="1">
      <alignment horizontal="center" vertical="center" wrapText="1"/>
    </xf>
    <xf numFmtId="0" fontId="0" fillId="0" borderId="0" xfId="0" applyAlignment="1"/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0</xdr:row>
      <xdr:rowOff>57150</xdr:rowOff>
    </xdr:from>
    <xdr:to>
      <xdr:col>1</xdr:col>
      <xdr:colOff>828675</xdr:colOff>
      <xdr:row>0</xdr:row>
      <xdr:rowOff>552450</xdr:rowOff>
    </xdr:to>
    <xdr:pic>
      <xdr:nvPicPr>
        <xdr:cNvPr id="105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" y="57150"/>
          <a:ext cx="438150" cy="4953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topLeftCell="A7" workbookViewId="0">
      <selection activeCell="J38" sqref="J38"/>
    </sheetView>
  </sheetViews>
  <sheetFormatPr defaultRowHeight="15"/>
  <cols>
    <col min="2" max="2" width="16.28515625" customWidth="1"/>
    <col min="3" max="3" width="15.7109375" customWidth="1"/>
    <col min="4" max="4" width="16.7109375" customWidth="1"/>
    <col min="5" max="5" width="0" hidden="1" customWidth="1"/>
    <col min="6" max="7" width="16" style="1" customWidth="1"/>
    <col min="8" max="8" width="0" hidden="1" customWidth="1"/>
    <col min="9" max="9" width="16.7109375" customWidth="1"/>
    <col min="10" max="10" width="13.85546875" customWidth="1"/>
  </cols>
  <sheetData>
    <row r="1" spans="1:11" ht="44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6.75" customHeight="1">
      <c r="A2" s="18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4" spans="1:11" ht="40.5" customHeight="1">
      <c r="A4" s="14" t="s">
        <v>15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5</v>
      </c>
      <c r="G4" s="3" t="s">
        <v>6</v>
      </c>
      <c r="H4" s="2" t="s">
        <v>7</v>
      </c>
      <c r="I4" s="4" t="s">
        <v>8</v>
      </c>
      <c r="J4" s="5" t="s">
        <v>9</v>
      </c>
      <c r="K4" s="6"/>
    </row>
    <row r="5" spans="1:11">
      <c r="A5" s="7">
        <v>1</v>
      </c>
      <c r="B5" s="8">
        <v>42748</v>
      </c>
      <c r="C5" s="8">
        <f t="shared" ref="C5:C10" si="0">B5+30</f>
        <v>42778</v>
      </c>
      <c r="D5" s="8">
        <v>42761</v>
      </c>
      <c r="E5" s="8"/>
      <c r="F5" s="9">
        <v>413.46</v>
      </c>
      <c r="G5" s="9">
        <f t="shared" ref="G5:G29" si="1">F5</f>
        <v>413.46</v>
      </c>
      <c r="H5" s="10"/>
      <c r="I5" s="6">
        <f t="shared" ref="I5:I29" si="2">D5-C5</f>
        <v>-17</v>
      </c>
      <c r="J5" s="6">
        <f t="shared" ref="J5:J29" si="3">+G5*I5</f>
        <v>-7028.82</v>
      </c>
      <c r="K5" s="6"/>
    </row>
    <row r="6" spans="1:11">
      <c r="A6" s="7">
        <v>2</v>
      </c>
      <c r="B6" s="8">
        <v>42718</v>
      </c>
      <c r="C6" s="8">
        <f t="shared" si="0"/>
        <v>42748</v>
      </c>
      <c r="D6" s="8">
        <v>42762</v>
      </c>
      <c r="E6" s="6"/>
      <c r="F6" s="9">
        <v>71.47</v>
      </c>
      <c r="G6" s="9">
        <f t="shared" si="1"/>
        <v>71.47</v>
      </c>
      <c r="H6" s="10"/>
      <c r="I6" s="6">
        <f t="shared" si="2"/>
        <v>14</v>
      </c>
      <c r="J6" s="6">
        <f t="shared" si="3"/>
        <v>1000.5799999999999</v>
      </c>
      <c r="K6" s="6"/>
    </row>
    <row r="7" spans="1:11">
      <c r="A7" s="7">
        <v>3</v>
      </c>
      <c r="B7" s="8">
        <v>42719</v>
      </c>
      <c r="C7" s="8">
        <f t="shared" si="0"/>
        <v>42749</v>
      </c>
      <c r="D7" s="8">
        <v>42762</v>
      </c>
      <c r="E7" s="8">
        <v>42053</v>
      </c>
      <c r="F7" s="9">
        <v>8077.74</v>
      </c>
      <c r="G7" s="9">
        <f t="shared" si="1"/>
        <v>8077.74</v>
      </c>
      <c r="H7" s="10">
        <v>7</v>
      </c>
      <c r="I7" s="6">
        <f t="shared" si="2"/>
        <v>13</v>
      </c>
      <c r="J7" s="6">
        <f t="shared" si="3"/>
        <v>105010.62</v>
      </c>
      <c r="K7" s="6"/>
    </row>
    <row r="8" spans="1:11">
      <c r="A8" s="7">
        <v>4</v>
      </c>
      <c r="B8" s="8">
        <v>42733</v>
      </c>
      <c r="C8" s="8">
        <f t="shared" si="0"/>
        <v>42763</v>
      </c>
      <c r="D8" s="8">
        <v>42762</v>
      </c>
      <c r="E8" s="8">
        <v>42053</v>
      </c>
      <c r="F8" s="9">
        <v>94.2</v>
      </c>
      <c r="G8" s="9">
        <f t="shared" si="1"/>
        <v>94.2</v>
      </c>
      <c r="H8" s="10">
        <v>9.9</v>
      </c>
      <c r="I8" s="6">
        <f t="shared" si="2"/>
        <v>-1</v>
      </c>
      <c r="J8" s="6">
        <f t="shared" si="3"/>
        <v>-94.2</v>
      </c>
      <c r="K8" s="6"/>
    </row>
    <row r="9" spans="1:11">
      <c r="A9" s="7">
        <v>5</v>
      </c>
      <c r="B9" s="8">
        <v>42733</v>
      </c>
      <c r="C9" s="8">
        <f t="shared" si="0"/>
        <v>42763</v>
      </c>
      <c r="D9" s="8">
        <v>42762</v>
      </c>
      <c r="E9" s="8">
        <v>42053</v>
      </c>
      <c r="F9" s="9">
        <v>392.84</v>
      </c>
      <c r="G9" s="9">
        <f t="shared" si="1"/>
        <v>392.84</v>
      </c>
      <c r="H9" s="10">
        <v>116.6</v>
      </c>
      <c r="I9" s="6">
        <f t="shared" si="2"/>
        <v>-1</v>
      </c>
      <c r="J9" s="6">
        <f t="shared" si="3"/>
        <v>-392.84</v>
      </c>
      <c r="K9" s="6"/>
    </row>
    <row r="10" spans="1:11">
      <c r="A10" s="7">
        <v>6</v>
      </c>
      <c r="B10" s="8">
        <v>42754</v>
      </c>
      <c r="C10" s="8">
        <f t="shared" si="0"/>
        <v>42784</v>
      </c>
      <c r="D10" s="8">
        <v>42762</v>
      </c>
      <c r="E10" s="8">
        <v>42053</v>
      </c>
      <c r="F10" s="9">
        <v>13.11</v>
      </c>
      <c r="G10" s="9">
        <f t="shared" si="1"/>
        <v>13.11</v>
      </c>
      <c r="H10" s="10">
        <v>16.059999999999999</v>
      </c>
      <c r="I10" s="6">
        <f t="shared" si="2"/>
        <v>-22</v>
      </c>
      <c r="J10" s="6">
        <f t="shared" si="3"/>
        <v>-288.41999999999996</v>
      </c>
      <c r="K10" s="6"/>
    </row>
    <row r="11" spans="1:11">
      <c r="A11" s="7">
        <v>7</v>
      </c>
      <c r="B11" s="8">
        <v>42721</v>
      </c>
      <c r="C11" s="8">
        <v>42762</v>
      </c>
      <c r="D11" s="8">
        <v>42762</v>
      </c>
      <c r="E11" s="8">
        <v>42053</v>
      </c>
      <c r="F11" s="9">
        <v>108.75</v>
      </c>
      <c r="G11" s="9">
        <f t="shared" si="1"/>
        <v>108.75</v>
      </c>
      <c r="H11" s="10">
        <v>154</v>
      </c>
      <c r="I11" s="6">
        <f t="shared" si="2"/>
        <v>0</v>
      </c>
      <c r="J11" s="6">
        <f t="shared" si="3"/>
        <v>0</v>
      </c>
      <c r="K11" s="6"/>
    </row>
    <row r="12" spans="1:11">
      <c r="A12" s="7">
        <v>8</v>
      </c>
      <c r="B12" s="8">
        <v>42733</v>
      </c>
      <c r="C12" s="8">
        <v>42766</v>
      </c>
      <c r="D12" s="8">
        <v>42765</v>
      </c>
      <c r="E12" s="8">
        <v>42053</v>
      </c>
      <c r="F12" s="9">
        <v>244.27</v>
      </c>
      <c r="G12" s="9">
        <f t="shared" si="1"/>
        <v>244.27</v>
      </c>
      <c r="H12" s="10">
        <v>7.27</v>
      </c>
      <c r="I12" s="6">
        <f t="shared" si="2"/>
        <v>-1</v>
      </c>
      <c r="J12" s="6">
        <f t="shared" si="3"/>
        <v>-244.27</v>
      </c>
      <c r="K12" s="6"/>
    </row>
    <row r="13" spans="1:11">
      <c r="A13" s="7">
        <v>16</v>
      </c>
      <c r="B13" s="8">
        <v>42710</v>
      </c>
      <c r="C13" s="8">
        <f t="shared" ref="C13:C22" si="4">B13+30</f>
        <v>42740</v>
      </c>
      <c r="D13" s="8">
        <v>42780</v>
      </c>
      <c r="E13" s="8">
        <v>42053</v>
      </c>
      <c r="F13" s="9">
        <v>27835</v>
      </c>
      <c r="G13" s="9">
        <f t="shared" si="1"/>
        <v>27835</v>
      </c>
      <c r="H13" s="10">
        <v>126.77</v>
      </c>
      <c r="I13" s="6">
        <f t="shared" si="2"/>
        <v>40</v>
      </c>
      <c r="J13" s="6">
        <f t="shared" si="3"/>
        <v>1113400</v>
      </c>
      <c r="K13" s="6"/>
    </row>
    <row r="14" spans="1:11">
      <c r="A14" s="7">
        <v>18</v>
      </c>
      <c r="B14" s="8">
        <v>42762</v>
      </c>
      <c r="C14" s="8">
        <f t="shared" si="4"/>
        <v>42792</v>
      </c>
      <c r="D14" s="8">
        <v>42788</v>
      </c>
      <c r="E14" s="6"/>
      <c r="F14" s="9">
        <v>980</v>
      </c>
      <c r="G14" s="9">
        <f t="shared" si="1"/>
        <v>980</v>
      </c>
      <c r="H14" s="10"/>
      <c r="I14" s="6">
        <f t="shared" si="2"/>
        <v>-4</v>
      </c>
      <c r="J14" s="6">
        <f t="shared" si="3"/>
        <v>-3920</v>
      </c>
      <c r="K14" s="6"/>
    </row>
    <row r="15" spans="1:11">
      <c r="A15" s="7">
        <v>19</v>
      </c>
      <c r="B15" s="8">
        <v>42765</v>
      </c>
      <c r="C15" s="8">
        <f t="shared" si="4"/>
        <v>42795</v>
      </c>
      <c r="D15" s="8">
        <v>42788</v>
      </c>
      <c r="E15" s="6"/>
      <c r="F15" s="9">
        <v>2385</v>
      </c>
      <c r="G15" s="9">
        <f t="shared" si="1"/>
        <v>2385</v>
      </c>
      <c r="H15" s="10"/>
      <c r="I15" s="6">
        <f t="shared" si="2"/>
        <v>-7</v>
      </c>
      <c r="J15" s="6">
        <f t="shared" si="3"/>
        <v>-16695</v>
      </c>
      <c r="K15" s="6"/>
    </row>
    <row r="16" spans="1:11">
      <c r="A16" s="7">
        <v>20</v>
      </c>
      <c r="B16" s="8">
        <v>42769</v>
      </c>
      <c r="C16" s="8">
        <f t="shared" si="4"/>
        <v>42799</v>
      </c>
      <c r="D16" s="8">
        <v>42788</v>
      </c>
      <c r="E16" s="6"/>
      <c r="F16" s="9">
        <v>8077.74</v>
      </c>
      <c r="G16" s="9">
        <f t="shared" si="1"/>
        <v>8077.74</v>
      </c>
      <c r="H16" s="10"/>
      <c r="I16" s="6">
        <f t="shared" si="2"/>
        <v>-11</v>
      </c>
      <c r="J16" s="6">
        <f t="shared" si="3"/>
        <v>-88855.14</v>
      </c>
      <c r="K16" s="6"/>
    </row>
    <row r="17" spans="1:11">
      <c r="A17" s="7">
        <v>21</v>
      </c>
      <c r="B17" s="8">
        <v>42769</v>
      </c>
      <c r="C17" s="8">
        <f t="shared" si="4"/>
        <v>42799</v>
      </c>
      <c r="D17" s="8">
        <v>42788</v>
      </c>
      <c r="E17" s="6"/>
      <c r="F17" s="9">
        <v>294</v>
      </c>
      <c r="G17" s="9">
        <f t="shared" si="1"/>
        <v>294</v>
      </c>
      <c r="H17" s="10"/>
      <c r="I17" s="6">
        <f t="shared" si="2"/>
        <v>-11</v>
      </c>
      <c r="J17" s="6">
        <f t="shared" si="3"/>
        <v>-3234</v>
      </c>
      <c r="K17" s="6"/>
    </row>
    <row r="18" spans="1:11">
      <c r="A18" s="7">
        <v>22</v>
      </c>
      <c r="B18" s="8">
        <v>42776</v>
      </c>
      <c r="C18" s="8">
        <f t="shared" si="4"/>
        <v>42806</v>
      </c>
      <c r="D18" s="8">
        <v>42788</v>
      </c>
      <c r="E18" s="6"/>
      <c r="F18" s="9">
        <v>7.25</v>
      </c>
      <c r="G18" s="9">
        <f t="shared" si="1"/>
        <v>7.25</v>
      </c>
      <c r="H18" s="10"/>
      <c r="I18" s="6">
        <f t="shared" si="2"/>
        <v>-18</v>
      </c>
      <c r="J18" s="6">
        <f t="shared" si="3"/>
        <v>-130.5</v>
      </c>
      <c r="K18" s="6"/>
    </row>
    <row r="19" spans="1:11">
      <c r="A19" s="7">
        <v>23</v>
      </c>
      <c r="B19" s="8">
        <v>42777</v>
      </c>
      <c r="C19" s="8">
        <f t="shared" si="4"/>
        <v>42807</v>
      </c>
      <c r="D19" s="8">
        <v>42788</v>
      </c>
      <c r="E19" s="6"/>
      <c r="F19" s="9">
        <v>413.46</v>
      </c>
      <c r="G19" s="9">
        <f t="shared" si="1"/>
        <v>413.46</v>
      </c>
      <c r="H19" s="10"/>
      <c r="I19" s="6">
        <f t="shared" si="2"/>
        <v>-19</v>
      </c>
      <c r="J19" s="6">
        <f t="shared" si="3"/>
        <v>-7855.74</v>
      </c>
      <c r="K19" s="6"/>
    </row>
    <row r="20" spans="1:11">
      <c r="A20" s="7">
        <v>24</v>
      </c>
      <c r="B20" s="8">
        <v>42766</v>
      </c>
      <c r="C20" s="8">
        <f t="shared" si="4"/>
        <v>42796</v>
      </c>
      <c r="D20" s="8">
        <v>42796</v>
      </c>
      <c r="E20" s="6"/>
      <c r="F20" s="9">
        <v>17406.5</v>
      </c>
      <c r="G20" s="9">
        <f t="shared" si="1"/>
        <v>17406.5</v>
      </c>
      <c r="H20" s="10"/>
      <c r="I20" s="6">
        <f t="shared" si="2"/>
        <v>0</v>
      </c>
      <c r="J20" s="6">
        <f t="shared" si="3"/>
        <v>0</v>
      </c>
      <c r="K20" s="6"/>
    </row>
    <row r="21" spans="1:11">
      <c r="A21" s="7">
        <v>25</v>
      </c>
      <c r="B21" s="8">
        <v>42766</v>
      </c>
      <c r="C21" s="8">
        <f t="shared" si="4"/>
        <v>42796</v>
      </c>
      <c r="D21" s="8">
        <v>42796</v>
      </c>
      <c r="E21" s="6"/>
      <c r="F21" s="9">
        <v>163</v>
      </c>
      <c r="G21" s="9">
        <f t="shared" si="1"/>
        <v>163</v>
      </c>
      <c r="H21" s="10"/>
      <c r="I21" s="6">
        <f t="shared" si="2"/>
        <v>0</v>
      </c>
      <c r="J21" s="6">
        <f t="shared" si="3"/>
        <v>0</v>
      </c>
      <c r="K21" s="6"/>
    </row>
    <row r="22" spans="1:11">
      <c r="A22" s="7">
        <v>34</v>
      </c>
      <c r="B22" s="8">
        <v>42780</v>
      </c>
      <c r="C22" s="8">
        <f t="shared" si="4"/>
        <v>42810</v>
      </c>
      <c r="D22" s="8">
        <v>42802</v>
      </c>
      <c r="E22" s="6"/>
      <c r="F22" s="9">
        <v>53.85</v>
      </c>
      <c r="G22" s="9">
        <f t="shared" si="1"/>
        <v>53.85</v>
      </c>
      <c r="H22" s="10"/>
      <c r="I22" s="6">
        <f t="shared" si="2"/>
        <v>-8</v>
      </c>
      <c r="J22" s="6">
        <f t="shared" si="3"/>
        <v>-430.8</v>
      </c>
      <c r="K22" s="6"/>
    </row>
    <row r="23" spans="1:11">
      <c r="A23" s="7">
        <v>35</v>
      </c>
      <c r="B23" s="8">
        <v>42786</v>
      </c>
      <c r="C23" s="8">
        <f t="shared" ref="C23:C30" si="5">B23+30</f>
        <v>42816</v>
      </c>
      <c r="D23" s="8">
        <v>42802</v>
      </c>
      <c r="E23" s="6"/>
      <c r="F23" s="9">
        <v>360.9</v>
      </c>
      <c r="G23" s="9">
        <f t="shared" si="1"/>
        <v>360.9</v>
      </c>
      <c r="H23" s="10"/>
      <c r="I23" s="6">
        <f t="shared" si="2"/>
        <v>-14</v>
      </c>
      <c r="J23" s="6">
        <f t="shared" si="3"/>
        <v>-5052.5999999999995</v>
      </c>
      <c r="K23" s="6"/>
    </row>
    <row r="24" spans="1:11">
      <c r="A24" s="7">
        <v>36</v>
      </c>
      <c r="B24" s="8">
        <v>42787</v>
      </c>
      <c r="C24" s="8">
        <f t="shared" si="5"/>
        <v>42817</v>
      </c>
      <c r="D24" s="8">
        <v>42802</v>
      </c>
      <c r="E24" s="6"/>
      <c r="F24" s="9">
        <v>247.26</v>
      </c>
      <c r="G24" s="9">
        <f t="shared" si="1"/>
        <v>247.26</v>
      </c>
      <c r="H24" s="10"/>
      <c r="I24" s="6">
        <f t="shared" si="2"/>
        <v>-15</v>
      </c>
      <c r="J24" s="6">
        <f t="shared" si="3"/>
        <v>-3708.8999999999996</v>
      </c>
      <c r="K24" s="6"/>
    </row>
    <row r="25" spans="1:11">
      <c r="A25" s="7">
        <v>37</v>
      </c>
      <c r="B25" s="8">
        <v>42792</v>
      </c>
      <c r="C25" s="8">
        <f t="shared" si="5"/>
        <v>42822</v>
      </c>
      <c r="D25" s="8">
        <v>42802</v>
      </c>
      <c r="E25" s="6"/>
      <c r="F25" s="9">
        <v>427.88</v>
      </c>
      <c r="G25" s="9">
        <f t="shared" si="1"/>
        <v>427.88</v>
      </c>
      <c r="H25" s="10"/>
      <c r="I25" s="6">
        <f t="shared" si="2"/>
        <v>-20</v>
      </c>
      <c r="J25" s="6">
        <f t="shared" si="3"/>
        <v>-8557.6</v>
      </c>
      <c r="K25" s="6"/>
    </row>
    <row r="26" spans="1:11">
      <c r="A26" s="7">
        <v>38</v>
      </c>
      <c r="B26" s="8">
        <v>42794</v>
      </c>
      <c r="C26" s="8">
        <f t="shared" si="5"/>
        <v>42824</v>
      </c>
      <c r="D26" s="8">
        <v>42802</v>
      </c>
      <c r="E26" s="6"/>
      <c r="F26" s="9">
        <v>71.8</v>
      </c>
      <c r="G26" s="9">
        <f t="shared" si="1"/>
        <v>71.8</v>
      </c>
      <c r="H26" s="10"/>
      <c r="I26" s="6">
        <f t="shared" si="2"/>
        <v>-22</v>
      </c>
      <c r="J26" s="6">
        <f t="shared" si="3"/>
        <v>-1579.6</v>
      </c>
      <c r="K26" s="6"/>
    </row>
    <row r="27" spans="1:11">
      <c r="A27" s="7">
        <v>39</v>
      </c>
      <c r="B27" s="8">
        <v>42796</v>
      </c>
      <c r="C27" s="8">
        <f t="shared" si="5"/>
        <v>42826</v>
      </c>
      <c r="D27" s="8">
        <v>42802</v>
      </c>
      <c r="E27" s="6"/>
      <c r="F27" s="9">
        <v>5.74</v>
      </c>
      <c r="G27" s="9">
        <f t="shared" si="1"/>
        <v>5.74</v>
      </c>
      <c r="H27" s="10"/>
      <c r="I27" s="6">
        <f t="shared" si="2"/>
        <v>-24</v>
      </c>
      <c r="J27" s="6">
        <f t="shared" si="3"/>
        <v>-137.76</v>
      </c>
      <c r="K27" s="6"/>
    </row>
    <row r="28" spans="1:11">
      <c r="A28" s="7">
        <v>40</v>
      </c>
      <c r="B28" s="8">
        <v>42797</v>
      </c>
      <c r="C28" s="8">
        <f t="shared" si="5"/>
        <v>42827</v>
      </c>
      <c r="D28" s="8">
        <v>42802</v>
      </c>
      <c r="E28" s="6"/>
      <c r="F28" s="9">
        <v>130</v>
      </c>
      <c r="G28" s="9">
        <f t="shared" si="1"/>
        <v>130</v>
      </c>
      <c r="H28" s="10"/>
      <c r="I28" s="6">
        <f t="shared" si="2"/>
        <v>-25</v>
      </c>
      <c r="J28" s="6">
        <f t="shared" si="3"/>
        <v>-3250</v>
      </c>
      <c r="K28" s="6"/>
    </row>
    <row r="29" spans="1:11">
      <c r="A29" s="7">
        <v>41</v>
      </c>
      <c r="B29" s="8">
        <v>42797</v>
      </c>
      <c r="C29" s="8">
        <f t="shared" si="5"/>
        <v>42827</v>
      </c>
      <c r="D29" s="8">
        <v>42802</v>
      </c>
      <c r="E29" s="6"/>
      <c r="F29" s="9">
        <v>8077.74</v>
      </c>
      <c r="G29" s="9">
        <f t="shared" si="1"/>
        <v>8077.74</v>
      </c>
      <c r="H29" s="10"/>
      <c r="I29" s="6">
        <f t="shared" si="2"/>
        <v>-25</v>
      </c>
      <c r="J29" s="6">
        <f t="shared" si="3"/>
        <v>-201943.5</v>
      </c>
      <c r="K29" s="6"/>
    </row>
    <row r="30" spans="1:11">
      <c r="A30" s="7">
        <v>42</v>
      </c>
      <c r="B30" s="8">
        <v>42801</v>
      </c>
      <c r="C30" s="8">
        <f t="shared" si="5"/>
        <v>42831</v>
      </c>
      <c r="D30" s="8">
        <v>42823</v>
      </c>
      <c r="E30" s="6"/>
      <c r="F30" s="9">
        <v>254.9</v>
      </c>
      <c r="G30" s="9">
        <f>F30</f>
        <v>254.9</v>
      </c>
      <c r="H30" s="10"/>
      <c r="I30" s="6">
        <f>D30-C30</f>
        <v>-8</v>
      </c>
      <c r="J30" s="6">
        <f>+G30*I30</f>
        <v>-2039.2</v>
      </c>
      <c r="K30" s="6"/>
    </row>
    <row r="31" spans="1:11">
      <c r="A31" s="7">
        <v>43</v>
      </c>
      <c r="B31" s="8">
        <v>42801</v>
      </c>
      <c r="C31" s="8">
        <f t="shared" ref="C31:C39" si="6">B31+30</f>
        <v>42831</v>
      </c>
      <c r="D31" s="8">
        <v>42823</v>
      </c>
      <c r="E31" s="6"/>
      <c r="F31" s="9">
        <v>300.3</v>
      </c>
      <c r="G31" s="9">
        <f t="shared" ref="G31:G39" si="7">F31</f>
        <v>300.3</v>
      </c>
      <c r="H31" s="10"/>
      <c r="I31" s="6">
        <f t="shared" ref="I31:I39" si="8">D31-C31</f>
        <v>-8</v>
      </c>
      <c r="J31" s="6">
        <f t="shared" ref="J31:J39" si="9">+G31*I31</f>
        <v>-2402.4</v>
      </c>
      <c r="K31" s="6"/>
    </row>
    <row r="32" spans="1:11">
      <c r="A32" s="7">
        <v>44</v>
      </c>
      <c r="B32" s="8">
        <v>42803</v>
      </c>
      <c r="C32" s="8">
        <f t="shared" si="6"/>
        <v>42833</v>
      </c>
      <c r="D32" s="8">
        <v>42823</v>
      </c>
      <c r="E32" s="6"/>
      <c r="F32" s="9">
        <v>14.26</v>
      </c>
      <c r="G32" s="9">
        <f t="shared" si="7"/>
        <v>14.26</v>
      </c>
      <c r="H32" s="10"/>
      <c r="I32" s="6">
        <f t="shared" si="8"/>
        <v>-10</v>
      </c>
      <c r="J32" s="6">
        <f t="shared" si="9"/>
        <v>-142.6</v>
      </c>
      <c r="K32" s="6"/>
    </row>
    <row r="33" spans="1:11">
      <c r="A33" s="7">
        <v>45</v>
      </c>
      <c r="B33" s="8">
        <v>42807</v>
      </c>
      <c r="C33" s="8">
        <f t="shared" si="6"/>
        <v>42837</v>
      </c>
      <c r="D33" s="8">
        <v>42823</v>
      </c>
      <c r="E33" s="6"/>
      <c r="F33" s="9">
        <v>337.8</v>
      </c>
      <c r="G33" s="9">
        <f t="shared" si="7"/>
        <v>337.8</v>
      </c>
      <c r="H33" s="10"/>
      <c r="I33" s="6">
        <f t="shared" si="8"/>
        <v>-14</v>
      </c>
      <c r="J33" s="6">
        <f t="shared" si="9"/>
        <v>-4729.2</v>
      </c>
      <c r="K33" s="6"/>
    </row>
    <row r="34" spans="1:11">
      <c r="A34" s="7">
        <v>46</v>
      </c>
      <c r="B34" s="8">
        <v>42811</v>
      </c>
      <c r="C34" s="8">
        <f t="shared" si="6"/>
        <v>42841</v>
      </c>
      <c r="D34" s="8">
        <v>42823</v>
      </c>
      <c r="E34" s="6"/>
      <c r="F34" s="9">
        <v>360</v>
      </c>
      <c r="G34" s="9">
        <f t="shared" si="7"/>
        <v>360</v>
      </c>
      <c r="H34" s="10"/>
      <c r="I34" s="6">
        <f t="shared" si="8"/>
        <v>-18</v>
      </c>
      <c r="J34" s="6">
        <f t="shared" si="9"/>
        <v>-6480</v>
      </c>
      <c r="K34" s="6"/>
    </row>
    <row r="35" spans="1:11">
      <c r="A35" s="7">
        <v>47</v>
      </c>
      <c r="B35" s="8">
        <v>42812</v>
      </c>
      <c r="C35" s="8">
        <f t="shared" si="6"/>
        <v>42842</v>
      </c>
      <c r="D35" s="8">
        <v>42823</v>
      </c>
      <c r="E35" s="6"/>
      <c r="F35" s="9">
        <v>361.82</v>
      </c>
      <c r="G35" s="9">
        <f t="shared" si="7"/>
        <v>361.82</v>
      </c>
      <c r="H35" s="10"/>
      <c r="I35" s="6">
        <f t="shared" si="8"/>
        <v>-19</v>
      </c>
      <c r="J35" s="6">
        <f t="shared" si="9"/>
        <v>-6874.58</v>
      </c>
      <c r="K35" s="6"/>
    </row>
    <row r="36" spans="1:11">
      <c r="A36" s="7">
        <v>48</v>
      </c>
      <c r="B36" s="8">
        <v>42811</v>
      </c>
      <c r="C36" s="8">
        <f t="shared" si="6"/>
        <v>42841</v>
      </c>
      <c r="D36" s="8">
        <v>42823</v>
      </c>
      <c r="E36" s="6"/>
      <c r="F36" s="9">
        <v>294</v>
      </c>
      <c r="G36" s="9">
        <f t="shared" si="7"/>
        <v>294</v>
      </c>
      <c r="H36" s="10"/>
      <c r="I36" s="6">
        <f t="shared" si="8"/>
        <v>-18</v>
      </c>
      <c r="J36" s="6">
        <f t="shared" si="9"/>
        <v>-5292</v>
      </c>
      <c r="K36" s="6"/>
    </row>
    <row r="37" spans="1:11">
      <c r="A37" s="7">
        <v>49</v>
      </c>
      <c r="B37" s="8">
        <v>42814</v>
      </c>
      <c r="C37" s="8">
        <f t="shared" si="6"/>
        <v>42844</v>
      </c>
      <c r="D37" s="8">
        <v>42823</v>
      </c>
      <c r="E37" s="6"/>
      <c r="F37" s="9">
        <v>90.8</v>
      </c>
      <c r="G37" s="9">
        <f t="shared" si="7"/>
        <v>90.8</v>
      </c>
      <c r="H37" s="10"/>
      <c r="I37" s="6">
        <f t="shared" si="8"/>
        <v>-21</v>
      </c>
      <c r="J37" s="6">
        <f t="shared" si="9"/>
        <v>-1906.8</v>
      </c>
      <c r="K37" s="6"/>
    </row>
    <row r="38" spans="1:11">
      <c r="A38" s="7">
        <v>50</v>
      </c>
      <c r="B38" s="8">
        <v>42818</v>
      </c>
      <c r="C38" s="8">
        <f t="shared" si="6"/>
        <v>42848</v>
      </c>
      <c r="D38" s="8">
        <v>42823</v>
      </c>
      <c r="E38" s="6"/>
      <c r="F38" s="9">
        <v>79</v>
      </c>
      <c r="G38" s="9">
        <f t="shared" si="7"/>
        <v>79</v>
      </c>
      <c r="H38" s="10"/>
      <c r="I38" s="6">
        <f t="shared" si="8"/>
        <v>-25</v>
      </c>
      <c r="J38" s="6">
        <f t="shared" si="9"/>
        <v>-1975</v>
      </c>
      <c r="K38" s="6"/>
    </row>
    <row r="39" spans="1:11">
      <c r="A39" s="7">
        <v>51</v>
      </c>
      <c r="B39" s="8">
        <v>42807</v>
      </c>
      <c r="C39" s="8">
        <f t="shared" si="6"/>
        <v>42837</v>
      </c>
      <c r="D39" s="8">
        <v>42823</v>
      </c>
      <c r="E39" s="6"/>
      <c r="F39" s="9">
        <v>245</v>
      </c>
      <c r="G39" s="9">
        <f t="shared" si="7"/>
        <v>245</v>
      </c>
      <c r="H39" s="10"/>
      <c r="I39" s="6">
        <f t="shared" si="8"/>
        <v>-14</v>
      </c>
      <c r="J39" s="6">
        <f t="shared" si="9"/>
        <v>-3430</v>
      </c>
      <c r="K39" s="6"/>
    </row>
    <row r="40" spans="1:11">
      <c r="A40" s="19" t="s">
        <v>10</v>
      </c>
      <c r="B40" s="19"/>
      <c r="C40" s="19"/>
      <c r="D40" s="19"/>
      <c r="E40" s="19"/>
      <c r="F40" s="19"/>
      <c r="G40" s="9">
        <f>SUM(G5:G39)</f>
        <v>78690.840000000026</v>
      </c>
      <c r="H40" s="10"/>
      <c r="I40" s="6"/>
      <c r="J40" s="6">
        <f>SUM(J5:J39)</f>
        <v>830739.72999999986</v>
      </c>
      <c r="K40" s="11">
        <f>+J40/G40</f>
        <v>10.557006762159352</v>
      </c>
    </row>
    <row r="41" spans="1:11">
      <c r="H41" s="12"/>
    </row>
    <row r="42" spans="1:11" ht="73.5" customHeight="1">
      <c r="A42" s="20" t="s">
        <v>17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</row>
    <row r="43" spans="1:11">
      <c r="A43" s="15" t="s">
        <v>18</v>
      </c>
      <c r="B43" s="13"/>
      <c r="C43" s="13"/>
      <c r="H43" s="12"/>
    </row>
    <row r="44" spans="1:11">
      <c r="H44" s="12"/>
    </row>
    <row r="45" spans="1:11" ht="12.75" customHeight="1">
      <c r="B45" s="22" t="s">
        <v>11</v>
      </c>
      <c r="C45" s="22"/>
      <c r="I45" s="16" t="s">
        <v>12</v>
      </c>
      <c r="J45" s="16"/>
    </row>
    <row r="46" spans="1:11">
      <c r="B46" s="22"/>
      <c r="C46" s="22"/>
    </row>
    <row r="47" spans="1:11">
      <c r="B47" s="16" t="s">
        <v>13</v>
      </c>
      <c r="C47" s="16"/>
      <c r="I47" s="16" t="s">
        <v>14</v>
      </c>
      <c r="J47" s="16"/>
    </row>
  </sheetData>
  <sheetProtection selectLockedCells="1" selectUnlockedCells="1"/>
  <mergeCells count="8">
    <mergeCell ref="B47:C47"/>
    <mergeCell ref="I47:J47"/>
    <mergeCell ref="A1:K1"/>
    <mergeCell ref="A2:K2"/>
    <mergeCell ref="A40:F40"/>
    <mergeCell ref="A42:K42"/>
    <mergeCell ref="B45:C46"/>
    <mergeCell ref="I45:J45"/>
  </mergeCells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F1:G1"/>
  <sheetViews>
    <sheetView workbookViewId="0">
      <selection activeCell="F30" sqref="F30"/>
    </sheetView>
  </sheetViews>
  <sheetFormatPr defaultRowHeight="15"/>
  <cols>
    <col min="6" max="7" width="9.140625" style="1"/>
  </cols>
  <sheetData/>
  <sheetProtection selectLockedCells="1" selectUnlockedCells="1"/>
  <pageMargins left="0.70833333333333337" right="0.70833333333333337" top="0.74791666666666667" bottom="0.74791666666666667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Indice pagamenti 1° Trim. 2017</vt:lpstr>
      <vt:lpstr>Indice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scuola</dc:creator>
  <cp:lastModifiedBy>Alex</cp:lastModifiedBy>
  <cp:lastPrinted>2016-04-26T15:03:21Z</cp:lastPrinted>
  <dcterms:created xsi:type="dcterms:W3CDTF">2015-05-11T16:52:14Z</dcterms:created>
  <dcterms:modified xsi:type="dcterms:W3CDTF">2017-05-05T17:28:06Z</dcterms:modified>
</cp:coreProperties>
</file>